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b68624a79acc840f/Documents/ETFDigi_Daily_Note_Feeds/"/>
    </mc:Choice>
  </mc:AlternateContent>
  <xr:revisionPtr revIDLastSave="8" documentId="8_{F1EB2873-5A84-40D0-897C-DCCA353E61CA}" xr6:coauthVersionLast="47" xr6:coauthVersionMax="47" xr10:uidLastSave="{CDE9D401-C892-4B13-918B-ACCD9CF039DE}"/>
  <bookViews>
    <workbookView xWindow="-37275" yWindow="450" windowWidth="28800" windowHeight="11835" firstSheet="1" activeTab="1" xr2:uid="{38B76ACA-FA26-4677-AE10-84889F3AED09}"/>
  </bookViews>
  <sheets>
    <sheet name="__FDSCACHE__" sheetId="2" state="veryHidden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0" i="1" l="1" a="1"/>
  <c r="O90" i="1" l="1"/>
  <c r="N90" i="1" a="1"/>
  <c r="N90" i="1" l="1"/>
  <c r="M90" i="1" a="1"/>
  <c r="M90" i="1" l="1"/>
  <c r="L90" i="1" a="1"/>
  <c r="L90" i="1" l="1"/>
  <c r="K90" i="1" a="1"/>
  <c r="K90" i="1" l="1"/>
  <c r="O89" i="1" a="1"/>
  <c r="O89" i="1" l="1"/>
  <c r="N89" i="1" a="1"/>
  <c r="N89" i="1" l="1"/>
  <c r="M89" i="1" a="1"/>
  <c r="M89" i="1" l="1"/>
  <c r="L89" i="1" a="1"/>
  <c r="L89" i="1" l="1"/>
  <c r="K89" i="1" a="1"/>
  <c r="K89" i="1" l="1"/>
  <c r="O88" i="1" a="1"/>
  <c r="O88" i="1" l="1"/>
  <c r="N88" i="1" a="1"/>
  <c r="N88" i="1" l="1"/>
  <c r="M88" i="1" a="1"/>
  <c r="M88" i="1" l="1"/>
  <c r="L88" i="1" a="1"/>
  <c r="L88" i="1" l="1"/>
  <c r="K88" i="1" a="1"/>
  <c r="K88" i="1" l="1"/>
  <c r="O87" i="1" a="1"/>
  <c r="O87" i="1" l="1"/>
  <c r="N87" i="1" a="1"/>
  <c r="N87" i="1" l="1"/>
  <c r="M87" i="1" a="1"/>
  <c r="M87" i="1" l="1"/>
  <c r="L87" i="1" a="1"/>
  <c r="L87" i="1" l="1"/>
  <c r="K87" i="1" a="1"/>
  <c r="K87" i="1" l="1"/>
  <c r="O86" i="1" a="1"/>
  <c r="O86" i="1" l="1"/>
  <c r="N86" i="1" a="1"/>
  <c r="N86" i="1" l="1"/>
  <c r="M86" i="1" a="1"/>
  <c r="M86" i="1" l="1"/>
  <c r="L86" i="1" a="1"/>
  <c r="L86" i="1" l="1"/>
  <c r="K86" i="1" a="1"/>
  <c r="K86" i="1" l="1"/>
  <c r="O85" i="1" a="1"/>
  <c r="O85" i="1" l="1"/>
  <c r="N85" i="1" a="1"/>
  <c r="N85" i="1" l="1"/>
  <c r="M85" i="1" a="1"/>
  <c r="M85" i="1" l="1"/>
  <c r="L85" i="1" a="1"/>
  <c r="L85" i="1" l="1"/>
  <c r="K85" i="1" a="1"/>
  <c r="K85" i="1" l="1"/>
  <c r="O84" i="1" a="1"/>
  <c r="O84" i="1" l="1"/>
  <c r="N84" i="1" a="1"/>
  <c r="N84" i="1" l="1"/>
  <c r="M84" i="1" a="1"/>
  <c r="M84" i="1" l="1"/>
  <c r="L84" i="1" a="1"/>
  <c r="L84" i="1" l="1"/>
  <c r="K84" i="1" a="1"/>
  <c r="K84" i="1" l="1"/>
  <c r="O83" i="1" a="1"/>
  <c r="O83" i="1" l="1"/>
  <c r="N83" i="1" a="1"/>
  <c r="N83" i="1" l="1"/>
  <c r="M83" i="1" a="1"/>
  <c r="M83" i="1" l="1"/>
  <c r="L83" i="1" a="1"/>
  <c r="L83" i="1" l="1"/>
  <c r="K83" i="1" a="1"/>
  <c r="K83" i="1" l="1"/>
  <c r="O82" i="1" a="1"/>
  <c r="O82" i="1" l="1"/>
  <c r="N82" i="1" a="1"/>
  <c r="N82" i="1" l="1"/>
  <c r="M82" i="1" a="1"/>
  <c r="M82" i="1" l="1"/>
  <c r="L82" i="1" a="1"/>
  <c r="L82" i="1" l="1"/>
  <c r="K82" i="1" a="1"/>
  <c r="K82" i="1" l="1"/>
  <c r="O81" i="1" a="1"/>
  <c r="O81" i="1" l="1"/>
  <c r="N81" i="1" a="1"/>
  <c r="N81" i="1" l="1"/>
  <c r="M81" i="1" a="1"/>
  <c r="M81" i="1" l="1"/>
  <c r="L81" i="1" a="1"/>
  <c r="L81" i="1" l="1"/>
  <c r="K81" i="1" a="1"/>
  <c r="K81" i="1" l="1"/>
  <c r="O80" i="1" a="1"/>
  <c r="O80" i="1" l="1"/>
  <c r="N80" i="1" a="1"/>
  <c r="N80" i="1" l="1"/>
  <c r="M80" i="1" a="1"/>
  <c r="M80" i="1" l="1"/>
  <c r="L80" i="1" a="1"/>
  <c r="L80" i="1" l="1"/>
  <c r="K80" i="1" a="1"/>
  <c r="K80" i="1" l="1"/>
  <c r="O79" i="1" a="1"/>
  <c r="O79" i="1" l="1"/>
  <c r="N79" i="1" a="1"/>
  <c r="N79" i="1" l="1"/>
  <c r="M79" i="1" a="1"/>
  <c r="M79" i="1" l="1"/>
  <c r="L79" i="1" a="1"/>
  <c r="L79" i="1" l="1"/>
  <c r="K79" i="1" a="1"/>
  <c r="K79" i="1" l="1"/>
  <c r="O78" i="1" a="1"/>
  <c r="O78" i="1" l="1"/>
  <c r="N78" i="1" a="1"/>
  <c r="N78" i="1" l="1"/>
  <c r="M78" i="1" a="1"/>
  <c r="M78" i="1" l="1"/>
  <c r="L78" i="1" a="1"/>
  <c r="L78" i="1" l="1"/>
  <c r="K78" i="1" a="1"/>
  <c r="K78" i="1" l="1"/>
  <c r="O77" i="1" a="1"/>
  <c r="O77" i="1" l="1"/>
  <c r="N77" i="1" a="1"/>
  <c r="N77" i="1" l="1"/>
  <c r="M77" i="1" a="1"/>
  <c r="M77" i="1" l="1"/>
  <c r="L77" i="1" a="1"/>
  <c r="L77" i="1" l="1"/>
  <c r="K77" i="1" a="1"/>
  <c r="K77" i="1" l="1"/>
  <c r="O73" i="1" a="1"/>
  <c r="O73" i="1" l="1"/>
  <c r="N73" i="1" a="1"/>
  <c r="N73" i="1" l="1"/>
  <c r="M73" i="1" a="1"/>
  <c r="M73" i="1" l="1"/>
  <c r="L73" i="1" a="1"/>
  <c r="L73" i="1" l="1"/>
  <c r="K73" i="1" a="1"/>
  <c r="K73" i="1" l="1"/>
  <c r="O72" i="1" a="1"/>
  <c r="O72" i="1" l="1"/>
  <c r="N72" i="1" a="1"/>
  <c r="N72" i="1" l="1"/>
  <c r="M72" i="1" a="1"/>
  <c r="M72" i="1" l="1"/>
  <c r="L72" i="1" a="1"/>
  <c r="L72" i="1" l="1"/>
  <c r="K72" i="1" a="1"/>
  <c r="K72" i="1" l="1"/>
  <c r="O71" i="1" a="1"/>
  <c r="O71" i="1" l="1"/>
  <c r="N71" i="1" a="1"/>
  <c r="N71" i="1" l="1"/>
  <c r="M71" i="1" a="1"/>
  <c r="M71" i="1" l="1"/>
  <c r="L71" i="1" a="1"/>
  <c r="L71" i="1" l="1"/>
  <c r="K71" i="1" a="1"/>
  <c r="K71" i="1" l="1"/>
  <c r="O70" i="1" a="1"/>
  <c r="O70" i="1" l="1"/>
  <c r="N70" i="1" a="1"/>
  <c r="N70" i="1" l="1"/>
  <c r="M70" i="1" a="1"/>
  <c r="M70" i="1" l="1"/>
  <c r="L70" i="1" a="1"/>
  <c r="L70" i="1" l="1"/>
  <c r="K70" i="1" a="1"/>
  <c r="K70" i="1" l="1"/>
  <c r="O69" i="1" a="1"/>
  <c r="O69" i="1" l="1"/>
  <c r="N69" i="1" a="1"/>
  <c r="N69" i="1" l="1"/>
  <c r="M69" i="1" a="1"/>
  <c r="M69" i="1" l="1"/>
  <c r="L69" i="1" a="1"/>
  <c r="L69" i="1" l="1"/>
  <c r="K69" i="1" a="1"/>
  <c r="K69" i="1" l="1"/>
  <c r="O68" i="1" a="1"/>
  <c r="O68" i="1" l="1"/>
  <c r="N68" i="1" a="1"/>
  <c r="N68" i="1" l="1"/>
  <c r="M68" i="1" a="1"/>
  <c r="M68" i="1" l="1"/>
  <c r="L68" i="1" a="1"/>
  <c r="L68" i="1" l="1"/>
  <c r="K68" i="1" a="1"/>
  <c r="K68" i="1" l="1"/>
  <c r="O67" i="1" a="1"/>
  <c r="O67" i="1" l="1"/>
  <c r="N67" i="1" a="1"/>
  <c r="N67" i="1" l="1"/>
  <c r="M67" i="1" a="1"/>
  <c r="M67" i="1" l="1"/>
  <c r="L67" i="1" a="1"/>
  <c r="L67" i="1" l="1"/>
  <c r="K67" i="1" a="1"/>
  <c r="K67" i="1" l="1"/>
  <c r="O66" i="1" a="1"/>
  <c r="O66" i="1" l="1"/>
  <c r="N66" i="1" a="1"/>
  <c r="N66" i="1" l="1"/>
  <c r="M66" i="1" a="1"/>
  <c r="M66" i="1" l="1"/>
  <c r="L66" i="1" a="1"/>
  <c r="L66" i="1" l="1"/>
  <c r="K66" i="1" a="1"/>
  <c r="K66" i="1" l="1"/>
  <c r="O65" i="1" a="1"/>
  <c r="O65" i="1" l="1"/>
  <c r="N65" i="1" a="1"/>
  <c r="N65" i="1" l="1"/>
  <c r="M65" i="1" a="1"/>
  <c r="M65" i="1" l="1"/>
  <c r="L65" i="1" a="1"/>
  <c r="L65" i="1" l="1"/>
  <c r="K65" i="1" a="1"/>
  <c r="K65" i="1" l="1"/>
  <c r="O64" i="1" a="1"/>
  <c r="O64" i="1" l="1"/>
  <c r="N64" i="1" a="1"/>
  <c r="N64" i="1" l="1"/>
  <c r="M64" i="1" a="1"/>
  <c r="M64" i="1" l="1"/>
  <c r="L64" i="1" a="1"/>
  <c r="L64" i="1" l="1"/>
  <c r="K64" i="1" a="1"/>
  <c r="K64" i="1" l="1"/>
  <c r="O63" i="1" a="1"/>
  <c r="O63" i="1" l="1"/>
  <c r="N63" i="1" a="1"/>
  <c r="N63" i="1" l="1"/>
  <c r="M63" i="1" a="1"/>
  <c r="M63" i="1" l="1"/>
  <c r="L63" i="1" a="1"/>
  <c r="L63" i="1" l="1"/>
  <c r="K63" i="1" a="1"/>
  <c r="K63" i="1" l="1"/>
  <c r="O62" i="1" a="1"/>
  <c r="O62" i="1" l="1"/>
  <c r="N62" i="1" a="1"/>
  <c r="N62" i="1" l="1"/>
  <c r="M62" i="1" a="1"/>
  <c r="M62" i="1" l="1"/>
  <c r="L62" i="1" a="1"/>
  <c r="L62" i="1" l="1"/>
  <c r="K62" i="1" a="1"/>
  <c r="K62" i="1" l="1"/>
  <c r="O58" i="1" a="1"/>
  <c r="O58" i="1" l="1"/>
  <c r="N58" i="1" a="1"/>
  <c r="N58" i="1" l="1"/>
  <c r="M58" i="1" a="1"/>
  <c r="M58" i="1" l="1"/>
  <c r="L58" i="1" a="1"/>
  <c r="L58" i="1" l="1"/>
  <c r="K58" i="1" a="1"/>
  <c r="K58" i="1" l="1"/>
  <c r="O57" i="1" a="1"/>
  <c r="O57" i="1" l="1"/>
  <c r="N57" i="1" a="1"/>
  <c r="N57" i="1" l="1"/>
  <c r="M57" i="1" a="1"/>
  <c r="M57" i="1" l="1"/>
  <c r="L57" i="1" a="1"/>
  <c r="L57" i="1" l="1"/>
  <c r="K57" i="1" a="1"/>
  <c r="K57" i="1" l="1"/>
  <c r="O56" i="1" a="1"/>
  <c r="O56" i="1" l="1"/>
  <c r="N56" i="1" a="1"/>
  <c r="N56" i="1" l="1"/>
  <c r="M56" i="1" a="1"/>
  <c r="M56" i="1" l="1"/>
  <c r="L56" i="1" a="1"/>
  <c r="L56" i="1" l="1"/>
  <c r="K56" i="1" a="1"/>
  <c r="K56" i="1" l="1"/>
  <c r="O55" i="1" a="1"/>
  <c r="O55" i="1" l="1"/>
  <c r="N55" i="1" a="1"/>
  <c r="N55" i="1" l="1"/>
  <c r="M55" i="1" a="1"/>
  <c r="M55" i="1" l="1"/>
  <c r="L55" i="1" a="1"/>
  <c r="L55" i="1" l="1"/>
  <c r="K55" i="1" a="1"/>
  <c r="K55" i="1" l="1"/>
  <c r="O54" i="1" a="1"/>
  <c r="O54" i="1" l="1"/>
  <c r="N54" i="1" a="1"/>
  <c r="N54" i="1" l="1"/>
  <c r="M54" i="1" a="1"/>
  <c r="M54" i="1" l="1"/>
  <c r="L54" i="1" a="1"/>
  <c r="L54" i="1" l="1"/>
  <c r="K54" i="1" a="1"/>
  <c r="K54" i="1" l="1"/>
  <c r="O53" i="1" a="1"/>
  <c r="O53" i="1" l="1"/>
  <c r="N53" i="1" a="1"/>
  <c r="N53" i="1" l="1"/>
  <c r="M53" i="1" a="1"/>
  <c r="M53" i="1" l="1"/>
  <c r="L53" i="1" a="1"/>
  <c r="L53" i="1" l="1"/>
  <c r="K53" i="1" a="1"/>
  <c r="K53" i="1" l="1"/>
  <c r="O52" i="1" a="1"/>
  <c r="O52" i="1" l="1"/>
  <c r="N52" i="1" a="1"/>
  <c r="N52" i="1" l="1"/>
  <c r="M52" i="1" a="1"/>
  <c r="M52" i="1" l="1"/>
  <c r="L52" i="1" a="1"/>
  <c r="L52" i="1" l="1"/>
  <c r="K52" i="1" a="1"/>
  <c r="K52" i="1" l="1"/>
  <c r="O51" i="1" a="1"/>
  <c r="O51" i="1" l="1"/>
  <c r="N51" i="1" a="1"/>
  <c r="N51" i="1" l="1"/>
  <c r="M51" i="1" a="1"/>
  <c r="M51" i="1" l="1"/>
  <c r="L51" i="1" a="1"/>
  <c r="L51" i="1" l="1"/>
  <c r="K51" i="1" a="1"/>
  <c r="K51" i="1" l="1"/>
  <c r="O50" i="1" a="1"/>
  <c r="O50" i="1" l="1"/>
  <c r="N50" i="1" a="1"/>
  <c r="N50" i="1" l="1"/>
  <c r="M50" i="1" a="1"/>
  <c r="M50" i="1" l="1"/>
  <c r="L50" i="1" a="1"/>
  <c r="L50" i="1" l="1"/>
  <c r="K50" i="1" a="1"/>
  <c r="K50" i="1" l="1"/>
  <c r="O49" i="1" a="1"/>
  <c r="O49" i="1" l="1"/>
  <c r="N49" i="1" a="1"/>
  <c r="N49" i="1" l="1"/>
  <c r="M49" i="1" a="1"/>
  <c r="M49" i="1" l="1"/>
  <c r="L49" i="1" a="1"/>
  <c r="L49" i="1" l="1"/>
  <c r="K49" i="1" a="1"/>
  <c r="K49" i="1" l="1"/>
  <c r="O48" i="1" a="1"/>
  <c r="O48" i="1" l="1"/>
  <c r="N48" i="1" a="1"/>
  <c r="N48" i="1" l="1"/>
  <c r="M48" i="1" a="1"/>
  <c r="M48" i="1" l="1"/>
  <c r="L48" i="1" a="1"/>
  <c r="L48" i="1" l="1"/>
  <c r="K48" i="1" a="1"/>
  <c r="K48" i="1" l="1"/>
  <c r="O47" i="1" a="1"/>
  <c r="O47" i="1" l="1"/>
  <c r="N47" i="1" a="1"/>
  <c r="N47" i="1" l="1"/>
  <c r="M47" i="1" a="1"/>
  <c r="M47" i="1" l="1"/>
  <c r="L47" i="1" a="1"/>
  <c r="L47" i="1" l="1"/>
  <c r="K47" i="1" a="1"/>
  <c r="K47" i="1" l="1"/>
  <c r="O46" i="1" a="1"/>
  <c r="O46" i="1" l="1"/>
  <c r="N46" i="1" a="1"/>
  <c r="N46" i="1" l="1"/>
  <c r="M46" i="1" a="1"/>
  <c r="M46" i="1" l="1"/>
  <c r="L46" i="1" a="1"/>
  <c r="L46" i="1" l="1"/>
  <c r="K46" i="1" a="1"/>
  <c r="K46" i="1" l="1"/>
  <c r="O45" i="1" a="1"/>
  <c r="O45" i="1" l="1"/>
  <c r="N45" i="1" a="1"/>
  <c r="N45" i="1" l="1"/>
  <c r="M45" i="1" a="1"/>
  <c r="M45" i="1" l="1"/>
  <c r="L45" i="1" a="1"/>
  <c r="L45" i="1" l="1"/>
  <c r="K45" i="1" a="1"/>
  <c r="K45" i="1" l="1"/>
  <c r="O44" i="1" a="1"/>
  <c r="O44" i="1" l="1"/>
  <c r="N44" i="1" a="1"/>
  <c r="N44" i="1" l="1"/>
  <c r="M44" i="1" a="1"/>
  <c r="M44" i="1" l="1"/>
  <c r="L44" i="1" a="1"/>
  <c r="L44" i="1" l="1"/>
  <c r="K44" i="1" a="1"/>
  <c r="K44" i="1" l="1"/>
  <c r="O43" i="1" a="1"/>
  <c r="O43" i="1" l="1"/>
  <c r="N43" i="1" a="1"/>
  <c r="N43" i="1" l="1"/>
  <c r="M43" i="1" a="1"/>
  <c r="M43" i="1" l="1"/>
  <c r="L43" i="1" a="1"/>
  <c r="L43" i="1" l="1"/>
  <c r="K43" i="1" a="1"/>
  <c r="K43" i="1" l="1"/>
  <c r="O42" i="1" a="1"/>
  <c r="O42" i="1" l="1"/>
  <c r="N42" i="1" a="1"/>
  <c r="N42" i="1" l="1"/>
  <c r="M42" i="1" a="1"/>
  <c r="M42" i="1" l="1"/>
  <c r="L42" i="1" a="1"/>
  <c r="L42" i="1" l="1"/>
  <c r="K42" i="1" a="1"/>
  <c r="K42" i="1" l="1"/>
  <c r="O41" i="1" a="1"/>
  <c r="O41" i="1" l="1"/>
  <c r="N41" i="1" a="1"/>
  <c r="N41" i="1" l="1"/>
  <c r="M41" i="1" a="1"/>
  <c r="M41" i="1" l="1"/>
  <c r="L41" i="1" a="1"/>
  <c r="L41" i="1" l="1"/>
  <c r="K41" i="1" a="1"/>
  <c r="K41" i="1" l="1"/>
  <c r="O40" i="1" a="1"/>
  <c r="O40" i="1" l="1"/>
  <c r="N40" i="1" a="1"/>
  <c r="N40" i="1" l="1"/>
  <c r="M40" i="1" a="1"/>
  <c r="M40" i="1" l="1"/>
  <c r="L40" i="1" a="1"/>
  <c r="L40" i="1" l="1"/>
  <c r="K40" i="1" a="1"/>
  <c r="K40" i="1" l="1"/>
  <c r="O39" i="1" a="1"/>
  <c r="O39" i="1" l="1"/>
  <c r="N39" i="1" a="1"/>
  <c r="N39" i="1" l="1"/>
  <c r="M39" i="1" a="1"/>
  <c r="M39" i="1" l="1"/>
  <c r="L39" i="1" a="1"/>
  <c r="L39" i="1" l="1"/>
  <c r="K39" i="1" a="1"/>
  <c r="K39" i="1" l="1"/>
  <c r="O38" i="1" a="1"/>
  <c r="O38" i="1" l="1"/>
  <c r="N38" i="1" a="1"/>
  <c r="N38" i="1" l="1"/>
  <c r="M38" i="1" a="1"/>
  <c r="M38" i="1" l="1"/>
  <c r="L38" i="1" a="1"/>
  <c r="L38" i="1" l="1"/>
  <c r="K38" i="1" a="1"/>
  <c r="K38" i="1" l="1"/>
  <c r="O34" i="1" a="1"/>
  <c r="O34" i="1" l="1"/>
  <c r="N34" i="1" a="1"/>
  <c r="N34" i="1" l="1"/>
  <c r="M34" i="1" a="1"/>
  <c r="M34" i="1" l="1"/>
  <c r="L34" i="1" a="1"/>
  <c r="L34" i="1" l="1"/>
  <c r="K34" i="1" a="1"/>
  <c r="K34" i="1" l="1"/>
  <c r="O33" i="1" a="1"/>
  <c r="O33" i="1" l="1"/>
  <c r="N33" i="1" a="1"/>
  <c r="N33" i="1" l="1"/>
  <c r="M33" i="1" a="1"/>
  <c r="M33" i="1" l="1"/>
  <c r="L33" i="1" a="1"/>
  <c r="L33" i="1" l="1"/>
  <c r="K33" i="1" a="1"/>
  <c r="K33" i="1" l="1"/>
  <c r="O32" i="1" a="1"/>
  <c r="O32" i="1" l="1"/>
  <c r="N32" i="1" a="1"/>
  <c r="N32" i="1" l="1"/>
  <c r="M32" i="1" a="1"/>
  <c r="M32" i="1" l="1"/>
  <c r="L32" i="1" a="1"/>
  <c r="L32" i="1" l="1"/>
  <c r="K32" i="1" a="1"/>
  <c r="K32" i="1" l="1"/>
  <c r="O31" i="1" a="1"/>
  <c r="O31" i="1" l="1"/>
  <c r="N31" i="1" a="1"/>
  <c r="N31" i="1" l="1"/>
  <c r="M31" i="1" a="1"/>
  <c r="M31" i="1" l="1"/>
  <c r="L31" i="1" a="1"/>
  <c r="L31" i="1" l="1"/>
  <c r="K31" i="1" a="1"/>
  <c r="K31" i="1" l="1"/>
  <c r="O30" i="1" a="1"/>
  <c r="O30" i="1" l="1"/>
  <c r="N30" i="1" a="1"/>
  <c r="N30" i="1" l="1"/>
  <c r="M30" i="1" a="1"/>
  <c r="M30" i="1" l="1"/>
  <c r="L30" i="1" a="1"/>
  <c r="L30" i="1" l="1"/>
  <c r="K30" i="1" a="1"/>
  <c r="K30" i="1" l="1"/>
  <c r="O29" i="1" a="1"/>
  <c r="O29" i="1" l="1"/>
  <c r="N29" i="1" a="1"/>
  <c r="N29" i="1" l="1"/>
  <c r="M29" i="1" a="1"/>
  <c r="M29" i="1" l="1"/>
  <c r="L29" i="1" a="1"/>
  <c r="L29" i="1" l="1"/>
  <c r="K29" i="1" a="1"/>
  <c r="K29" i="1" l="1"/>
  <c r="O28" i="1" a="1"/>
  <c r="O28" i="1" l="1"/>
  <c r="N28" i="1" a="1"/>
  <c r="N28" i="1" l="1"/>
  <c r="M28" i="1" a="1"/>
  <c r="M28" i="1" l="1"/>
  <c r="L28" i="1" a="1"/>
  <c r="L28" i="1" l="1"/>
  <c r="K28" i="1" a="1"/>
  <c r="K28" i="1" l="1"/>
  <c r="O27" i="1" a="1"/>
  <c r="O27" i="1" l="1"/>
  <c r="N27" i="1" a="1"/>
  <c r="N27" i="1" l="1"/>
  <c r="M27" i="1" a="1"/>
  <c r="M27" i="1" l="1"/>
  <c r="L27" i="1" a="1"/>
  <c r="L27" i="1" l="1"/>
  <c r="K27" i="1" a="1"/>
  <c r="K27" i="1" l="1"/>
  <c r="O26" i="1" a="1"/>
  <c r="O26" i="1" l="1"/>
  <c r="N26" i="1" a="1"/>
  <c r="N26" i="1" l="1"/>
  <c r="M26" i="1" a="1"/>
  <c r="M26" i="1" l="1"/>
  <c r="L26" i="1" a="1"/>
  <c r="L26" i="1" l="1"/>
  <c r="K26" i="1" a="1"/>
  <c r="K26" i="1" l="1"/>
  <c r="O25" i="1" a="1"/>
  <c r="O25" i="1" l="1"/>
  <c r="N25" i="1" a="1"/>
  <c r="N25" i="1" l="1"/>
  <c r="M25" i="1" a="1"/>
  <c r="M25" i="1" l="1"/>
  <c r="L25" i="1" a="1"/>
  <c r="L25" i="1" l="1"/>
  <c r="K25" i="1" a="1"/>
  <c r="K25" i="1" l="1"/>
  <c r="O24" i="1" a="1"/>
  <c r="O24" i="1" l="1"/>
  <c r="N24" i="1" a="1"/>
  <c r="N24" i="1" l="1"/>
  <c r="M24" i="1" a="1"/>
  <c r="M24" i="1" l="1"/>
  <c r="L24" i="1" a="1"/>
  <c r="L24" i="1" l="1"/>
  <c r="K24" i="1" a="1"/>
  <c r="K24" i="1" l="1"/>
  <c r="O23" i="1" a="1"/>
  <c r="O23" i="1" l="1"/>
  <c r="N23" i="1" a="1"/>
  <c r="N23" i="1" l="1"/>
  <c r="M23" i="1" a="1"/>
  <c r="M23" i="1" l="1"/>
  <c r="L23" i="1" a="1"/>
  <c r="L23" i="1" l="1"/>
  <c r="K23" i="1" a="1"/>
  <c r="K23" i="1" l="1"/>
  <c r="O22" i="1" a="1"/>
  <c r="O22" i="1" l="1"/>
  <c r="N22" i="1" a="1"/>
  <c r="N22" i="1" l="1"/>
  <c r="M22" i="1" a="1"/>
  <c r="M22" i="1" l="1"/>
  <c r="L22" i="1" a="1"/>
  <c r="L22" i="1" l="1"/>
  <c r="K22" i="1" a="1"/>
  <c r="K22" i="1" l="1"/>
  <c r="O21" i="1" a="1"/>
  <c r="O21" i="1" l="1"/>
  <c r="N21" i="1" a="1"/>
  <c r="N21" i="1" l="1"/>
  <c r="M21" i="1" a="1"/>
  <c r="M21" i="1" l="1"/>
  <c r="L21" i="1" a="1"/>
  <c r="L21" i="1" l="1"/>
  <c r="K21" i="1" a="1"/>
  <c r="K21" i="1" l="1"/>
  <c r="O20" i="1" a="1"/>
  <c r="O20" i="1" l="1"/>
  <c r="N20" i="1" a="1"/>
  <c r="N20" i="1" l="1"/>
  <c r="M20" i="1" a="1"/>
  <c r="M20" i="1" l="1"/>
  <c r="L20" i="1" a="1"/>
  <c r="L20" i="1" l="1"/>
  <c r="K20" i="1" a="1"/>
  <c r="K20" i="1" l="1"/>
  <c r="O19" i="1" a="1"/>
  <c r="O19" i="1" l="1"/>
  <c r="N19" i="1" a="1"/>
  <c r="N19" i="1" l="1"/>
  <c r="M19" i="1" a="1"/>
  <c r="M19" i="1" l="1"/>
  <c r="L19" i="1" a="1"/>
  <c r="L19" i="1" l="1"/>
  <c r="K19" i="1" a="1"/>
  <c r="K19" i="1" l="1"/>
  <c r="O18" i="1" a="1"/>
  <c r="O18" i="1" l="1"/>
  <c r="N18" i="1" a="1"/>
  <c r="N18" i="1" l="1"/>
  <c r="M18" i="1" a="1"/>
  <c r="M18" i="1" l="1"/>
  <c r="L18" i="1" a="1"/>
  <c r="L18" i="1" l="1"/>
  <c r="K18" i="1" a="1"/>
  <c r="K18" i="1" l="1"/>
  <c r="O17" i="1" a="1"/>
  <c r="O17" i="1" l="1"/>
  <c r="N17" i="1" a="1"/>
  <c r="N17" i="1" l="1"/>
  <c r="M17" i="1" a="1"/>
  <c r="M17" i="1" l="1"/>
  <c r="L17" i="1" a="1"/>
  <c r="L17" i="1" l="1"/>
  <c r="K17" i="1" a="1"/>
  <c r="K17" i="1" l="1"/>
  <c r="O16" i="1" a="1"/>
  <c r="O16" i="1" l="1"/>
  <c r="N16" i="1" a="1"/>
  <c r="N16" i="1" l="1"/>
  <c r="M16" i="1" a="1"/>
  <c r="M16" i="1" l="1"/>
  <c r="L16" i="1" a="1"/>
  <c r="L16" i="1" l="1"/>
  <c r="K16" i="1" a="1"/>
  <c r="K16" i="1" l="1"/>
  <c r="O15" i="1" a="1"/>
  <c r="O15" i="1" l="1"/>
  <c r="N15" i="1" a="1"/>
  <c r="N15" i="1" l="1"/>
  <c r="M15" i="1" a="1"/>
  <c r="M15" i="1" l="1"/>
  <c r="L15" i="1" a="1"/>
  <c r="L15" i="1" l="1"/>
  <c r="K15" i="1" a="1"/>
  <c r="K15" i="1" l="1"/>
  <c r="O14" i="1" a="1"/>
  <c r="O14" i="1" l="1"/>
  <c r="N14" i="1" a="1"/>
  <c r="N14" i="1" l="1"/>
  <c r="M14" i="1" a="1"/>
  <c r="M14" i="1" l="1"/>
  <c r="L14" i="1" a="1"/>
  <c r="L14" i="1" l="1"/>
  <c r="K14" i="1" a="1"/>
  <c r="K14" i="1" l="1"/>
  <c r="O13" i="1" a="1"/>
  <c r="O13" i="1" l="1"/>
  <c r="N13" i="1" a="1"/>
  <c r="N13" i="1" l="1"/>
  <c r="M13" i="1" a="1"/>
  <c r="M13" i="1" l="1"/>
  <c r="L13" i="1" a="1"/>
  <c r="L13" i="1" l="1"/>
  <c r="K13" i="1" a="1"/>
  <c r="K13" i="1" l="1"/>
  <c r="O12" i="1" a="1"/>
  <c r="O12" i="1" l="1"/>
  <c r="N12" i="1" a="1"/>
  <c r="N12" i="1" l="1"/>
  <c r="M12" i="1" a="1"/>
  <c r="M12" i="1" l="1"/>
  <c r="L12" i="1" a="1"/>
  <c r="L12" i="1" l="1"/>
  <c r="K12" i="1" a="1"/>
  <c r="K12" i="1" l="1"/>
  <c r="O11" i="1" a="1"/>
  <c r="O11" i="1" l="1"/>
  <c r="N11" i="1" a="1"/>
  <c r="N11" i="1" l="1"/>
  <c r="M11" i="1" a="1"/>
  <c r="M11" i="1" l="1"/>
  <c r="L11" i="1" a="1"/>
  <c r="L11" i="1" l="1"/>
  <c r="K11" i="1" a="1"/>
  <c r="K11" i="1" l="1"/>
  <c r="O10" i="1" a="1"/>
  <c r="O10" i="1" l="1"/>
  <c r="N10" i="1" a="1"/>
  <c r="N10" i="1" l="1"/>
  <c r="M10" i="1" a="1"/>
  <c r="M10" i="1" l="1"/>
  <c r="L10" i="1" a="1"/>
  <c r="L10" i="1" l="1"/>
  <c r="K10" i="1" a="1"/>
  <c r="K10" i="1" l="1"/>
  <c r="O9" i="1" a="1"/>
  <c r="O9" i="1" l="1"/>
  <c r="N9" i="1" a="1"/>
  <c r="N9" i="1" l="1"/>
  <c r="M9" i="1" a="1"/>
  <c r="M9" i="1" l="1"/>
  <c r="L9" i="1" a="1"/>
  <c r="L9" i="1" l="1"/>
  <c r="K9" i="1" a="1"/>
  <c r="K9" i="1" l="1"/>
  <c r="O8" i="1" a="1"/>
  <c r="O8" i="1" l="1"/>
  <c r="N8" i="1" a="1"/>
  <c r="N8" i="1" l="1"/>
  <c r="M8" i="1" a="1"/>
  <c r="M8" i="1" l="1"/>
  <c r="L8" i="1" a="1"/>
  <c r="L8" i="1" l="1"/>
  <c r="K8" i="1" a="1"/>
  <c r="K8" i="1" l="1"/>
  <c r="O7" i="1" a="1"/>
  <c r="O7" i="1" l="1"/>
  <c r="N7" i="1" a="1"/>
  <c r="N7" i="1" l="1"/>
  <c r="M7" i="1" a="1"/>
  <c r="M7" i="1" l="1"/>
  <c r="L7" i="1" a="1"/>
  <c r="L7" i="1" l="1"/>
  <c r="K7" i="1" a="1"/>
  <c r="K7" i="1" l="1"/>
  <c r="O6" i="1" a="1"/>
  <c r="O6" i="1" l="1"/>
  <c r="N6" i="1" a="1"/>
  <c r="N6" i="1" l="1"/>
  <c r="M6" i="1" a="1"/>
  <c r="M6" i="1" l="1"/>
  <c r="L6" i="1" a="1"/>
  <c r="L6" i="1" l="1"/>
  <c r="K6" i="1" a="1"/>
  <c r="K6" i="1" l="1"/>
  <c r="O5" i="1" a="1"/>
  <c r="O5" i="1" l="1"/>
  <c r="N5" i="1" a="1"/>
  <c r="N5" i="1" l="1"/>
  <c r="M5" i="1" a="1"/>
  <c r="M5" i="1" l="1"/>
  <c r="L5" i="1" a="1"/>
  <c r="L5" i="1" l="1"/>
  <c r="K5" i="1" a="1"/>
  <c r="K5" i="1" l="1"/>
  <c r="I90" i="1" a="1"/>
  <c r="I90" i="1" l="1"/>
  <c r="H90" i="1" a="1"/>
  <c r="H90" i="1" l="1"/>
  <c r="G90" i="1" a="1"/>
  <c r="G90" i="1" l="1"/>
  <c r="F90" i="1" a="1"/>
  <c r="F90" i="1" l="1"/>
  <c r="E90" i="1" a="1"/>
  <c r="E90" i="1" l="1"/>
  <c r="D90" i="1" a="1"/>
  <c r="D90" i="1" l="1"/>
  <c r="C90" i="1" a="1"/>
  <c r="C90" i="1" l="1"/>
  <c r="B90" i="1" a="1"/>
  <c r="B90" i="1" l="1"/>
  <c r="I89" i="1" a="1"/>
  <c r="I89" i="1" l="1"/>
  <c r="H89" i="1" a="1"/>
  <c r="H89" i="1" l="1"/>
  <c r="G89" i="1" a="1"/>
  <c r="G89" i="1" l="1"/>
  <c r="F89" i="1" a="1"/>
  <c r="F89" i="1" l="1"/>
  <c r="E89" i="1" a="1"/>
  <c r="E89" i="1" l="1"/>
  <c r="D89" i="1" a="1"/>
  <c r="D89" i="1" l="1"/>
  <c r="C89" i="1" a="1"/>
  <c r="C89" i="1" l="1"/>
  <c r="B89" i="1" a="1"/>
  <c r="B89" i="1" l="1"/>
  <c r="I88" i="1" a="1"/>
  <c r="I88" i="1" l="1"/>
  <c r="H88" i="1" a="1"/>
  <c r="H88" i="1" l="1"/>
  <c r="G88" i="1" a="1"/>
  <c r="G88" i="1" l="1"/>
  <c r="F88" i="1" a="1"/>
  <c r="F88" i="1" l="1"/>
  <c r="E88" i="1" a="1"/>
  <c r="E88" i="1" l="1"/>
  <c r="D88" i="1" a="1"/>
  <c r="D88" i="1" l="1"/>
  <c r="C88" i="1" a="1"/>
  <c r="C88" i="1" l="1"/>
  <c r="B88" i="1" a="1"/>
  <c r="B88" i="1" l="1"/>
  <c r="I87" i="1" a="1"/>
  <c r="I87" i="1" l="1"/>
  <c r="H87" i="1" a="1"/>
  <c r="H87" i="1" l="1"/>
  <c r="G87" i="1" a="1"/>
  <c r="G87" i="1" l="1"/>
  <c r="F87" i="1" a="1"/>
  <c r="F87" i="1" l="1"/>
  <c r="E87" i="1" a="1"/>
  <c r="E87" i="1" l="1"/>
  <c r="D87" i="1" a="1"/>
  <c r="D87" i="1" l="1"/>
  <c r="C87" i="1" a="1"/>
  <c r="C87" i="1" l="1"/>
  <c r="B87" i="1" a="1"/>
  <c r="B87" i="1" l="1"/>
  <c r="I86" i="1" a="1"/>
  <c r="I86" i="1" l="1"/>
  <c r="H86" i="1" a="1"/>
  <c r="H86" i="1" l="1"/>
  <c r="G86" i="1" a="1"/>
  <c r="G86" i="1" l="1"/>
  <c r="F86" i="1" a="1"/>
  <c r="F86" i="1" l="1"/>
  <c r="E86" i="1" a="1"/>
  <c r="E86" i="1" l="1"/>
  <c r="D86" i="1" a="1"/>
  <c r="D86" i="1" l="1"/>
  <c r="C86" i="1" a="1"/>
  <c r="C86" i="1" l="1"/>
  <c r="B86" i="1" a="1"/>
  <c r="B86" i="1" l="1"/>
  <c r="I85" i="1" a="1"/>
  <c r="I85" i="1" l="1"/>
  <c r="H85" i="1" a="1"/>
  <c r="H85" i="1" l="1"/>
  <c r="G85" i="1" a="1"/>
  <c r="G85" i="1" l="1"/>
  <c r="F85" i="1" a="1"/>
  <c r="F85" i="1" l="1"/>
  <c r="E85" i="1" a="1"/>
  <c r="E85" i="1" l="1"/>
  <c r="D85" i="1" a="1"/>
  <c r="D85" i="1" l="1"/>
  <c r="C85" i="1" a="1"/>
  <c r="C85" i="1" l="1"/>
  <c r="B85" i="1" a="1"/>
  <c r="B85" i="1" l="1"/>
  <c r="I84" i="1" a="1"/>
  <c r="I84" i="1" l="1"/>
  <c r="H84" i="1" a="1"/>
  <c r="H84" i="1" l="1"/>
  <c r="G84" i="1" a="1"/>
  <c r="G84" i="1" l="1"/>
  <c r="F84" i="1" a="1"/>
  <c r="F84" i="1" l="1"/>
  <c r="E84" i="1" a="1"/>
  <c r="E84" i="1" l="1"/>
  <c r="D84" i="1" a="1"/>
  <c r="D84" i="1" l="1"/>
  <c r="C84" i="1" a="1"/>
  <c r="C84" i="1" l="1"/>
  <c r="B84" i="1" a="1"/>
  <c r="B84" i="1" l="1"/>
  <c r="I83" i="1" a="1"/>
  <c r="I83" i="1" l="1"/>
  <c r="H83" i="1" a="1"/>
  <c r="H83" i="1" l="1"/>
  <c r="G83" i="1" a="1"/>
  <c r="G83" i="1" l="1"/>
  <c r="F83" i="1" a="1"/>
  <c r="F83" i="1" l="1"/>
  <c r="E83" i="1" a="1"/>
  <c r="E83" i="1" l="1"/>
  <c r="D83" i="1" a="1"/>
  <c r="D83" i="1" l="1"/>
  <c r="C83" i="1" a="1"/>
  <c r="C83" i="1" l="1"/>
  <c r="B83" i="1" a="1"/>
  <c r="B83" i="1" l="1"/>
  <c r="I82" i="1" a="1"/>
  <c r="I82" i="1" l="1"/>
  <c r="H82" i="1" a="1"/>
  <c r="H82" i="1" l="1"/>
  <c r="G82" i="1" a="1"/>
  <c r="G82" i="1" l="1"/>
  <c r="F82" i="1" a="1"/>
  <c r="F82" i="1" l="1"/>
  <c r="E82" i="1" a="1"/>
  <c r="E82" i="1" l="1"/>
  <c r="D82" i="1" a="1"/>
  <c r="D82" i="1" l="1"/>
  <c r="C82" i="1" a="1"/>
  <c r="C82" i="1" l="1"/>
  <c r="B82" i="1" a="1"/>
  <c r="B82" i="1" l="1"/>
  <c r="I81" i="1" a="1"/>
  <c r="I81" i="1" l="1"/>
  <c r="H81" i="1" a="1"/>
  <c r="H81" i="1" l="1"/>
  <c r="G81" i="1" a="1"/>
  <c r="G81" i="1" l="1"/>
  <c r="F81" i="1" a="1"/>
  <c r="F81" i="1" l="1"/>
  <c r="E81" i="1" a="1"/>
  <c r="E81" i="1" l="1"/>
  <c r="D81" i="1" a="1"/>
  <c r="D81" i="1" l="1"/>
  <c r="C81" i="1" a="1"/>
  <c r="C81" i="1" l="1"/>
  <c r="B81" i="1" a="1"/>
  <c r="B81" i="1" l="1"/>
  <c r="I80" i="1" a="1"/>
  <c r="I80" i="1" l="1"/>
  <c r="H80" i="1" a="1"/>
  <c r="H80" i="1" l="1"/>
  <c r="G80" i="1" a="1"/>
  <c r="G80" i="1" l="1"/>
  <c r="F80" i="1" a="1"/>
  <c r="F80" i="1" l="1"/>
  <c r="E80" i="1" a="1"/>
  <c r="E80" i="1" l="1"/>
  <c r="D80" i="1" a="1"/>
  <c r="D80" i="1" l="1"/>
  <c r="C80" i="1" a="1"/>
  <c r="C80" i="1" l="1"/>
  <c r="B80" i="1" a="1"/>
  <c r="B80" i="1" l="1"/>
  <c r="I79" i="1" a="1"/>
  <c r="I79" i="1" l="1"/>
  <c r="H79" i="1" a="1"/>
  <c r="H79" i="1" l="1"/>
  <c r="G79" i="1" a="1"/>
  <c r="G79" i="1" l="1"/>
  <c r="F79" i="1" a="1"/>
  <c r="F79" i="1" l="1"/>
  <c r="E79" i="1" a="1"/>
  <c r="E79" i="1" l="1"/>
  <c r="D79" i="1" a="1"/>
  <c r="D79" i="1" l="1"/>
  <c r="C79" i="1" a="1"/>
  <c r="C79" i="1" l="1"/>
  <c r="B79" i="1" a="1"/>
  <c r="B79" i="1" l="1"/>
  <c r="I78" i="1" a="1"/>
  <c r="I78" i="1" l="1"/>
  <c r="H78" i="1" a="1"/>
  <c r="H78" i="1" l="1"/>
  <c r="G78" i="1" a="1"/>
  <c r="G78" i="1" l="1"/>
  <c r="F78" i="1" a="1"/>
  <c r="F78" i="1" l="1"/>
  <c r="E78" i="1" a="1"/>
  <c r="E78" i="1" l="1"/>
  <c r="D78" i="1" a="1"/>
  <c r="D78" i="1" l="1"/>
  <c r="C78" i="1" a="1"/>
  <c r="C78" i="1" l="1"/>
  <c r="B78" i="1" a="1"/>
  <c r="B78" i="1" l="1"/>
  <c r="I77" i="1" a="1"/>
  <c r="I77" i="1" l="1"/>
  <c r="H77" i="1" a="1"/>
  <c r="H77" i="1" l="1"/>
  <c r="G77" i="1" a="1"/>
  <c r="G77" i="1" l="1"/>
  <c r="F77" i="1" a="1"/>
  <c r="F77" i="1" l="1"/>
  <c r="E77" i="1" a="1"/>
  <c r="E77" i="1" l="1"/>
  <c r="D77" i="1" a="1"/>
  <c r="D77" i="1" l="1"/>
  <c r="C77" i="1" a="1"/>
  <c r="C77" i="1" l="1"/>
  <c r="B77" i="1" a="1"/>
  <c r="B77" i="1" l="1"/>
  <c r="I73" i="1" a="1"/>
  <c r="I73" i="1" l="1"/>
  <c r="H73" i="1" a="1"/>
  <c r="H73" i="1" l="1"/>
  <c r="G73" i="1" a="1"/>
  <c r="G73" i="1" l="1"/>
  <c r="F73" i="1" a="1"/>
  <c r="F73" i="1" l="1"/>
  <c r="E73" i="1" a="1"/>
  <c r="E73" i="1" l="1"/>
  <c r="D73" i="1" a="1"/>
  <c r="D73" i="1" l="1"/>
  <c r="C73" i="1" a="1"/>
  <c r="C73" i="1" l="1"/>
  <c r="B73" i="1" a="1"/>
  <c r="B73" i="1" l="1"/>
  <c r="I72" i="1" a="1"/>
  <c r="I72" i="1" l="1"/>
  <c r="H72" i="1" a="1"/>
  <c r="H72" i="1" l="1"/>
  <c r="G72" i="1" a="1"/>
  <c r="G72" i="1" l="1"/>
  <c r="F72" i="1" a="1"/>
  <c r="F72" i="1" l="1"/>
  <c r="E72" i="1" a="1"/>
  <c r="E72" i="1" l="1"/>
  <c r="D72" i="1" a="1"/>
  <c r="D72" i="1" l="1"/>
  <c r="C72" i="1" a="1"/>
  <c r="C72" i="1" l="1"/>
  <c r="B72" i="1" a="1"/>
  <c r="B72" i="1" l="1"/>
  <c r="I71" i="1" a="1"/>
  <c r="I71" i="1" l="1"/>
  <c r="H71" i="1" a="1"/>
  <c r="H71" i="1" l="1"/>
  <c r="G71" i="1" a="1"/>
  <c r="G71" i="1" l="1"/>
  <c r="F71" i="1" a="1"/>
  <c r="F71" i="1" l="1"/>
  <c r="E71" i="1" a="1"/>
  <c r="E71" i="1" l="1"/>
  <c r="D71" i="1" a="1"/>
  <c r="D71" i="1" l="1"/>
  <c r="C71" i="1" a="1"/>
  <c r="C71" i="1" l="1"/>
  <c r="B71" i="1" a="1"/>
  <c r="B71" i="1" l="1"/>
  <c r="I70" i="1" a="1"/>
  <c r="I70" i="1" l="1"/>
  <c r="H70" i="1" a="1"/>
  <c r="H70" i="1" l="1"/>
  <c r="G70" i="1" a="1"/>
  <c r="G70" i="1" l="1"/>
  <c r="F70" i="1" a="1"/>
  <c r="F70" i="1" l="1"/>
  <c r="E70" i="1" a="1"/>
  <c r="E70" i="1" l="1"/>
  <c r="D70" i="1" a="1"/>
  <c r="D70" i="1" l="1"/>
  <c r="C70" i="1" a="1"/>
  <c r="C70" i="1" l="1"/>
  <c r="B70" i="1" a="1"/>
  <c r="B70" i="1" l="1"/>
  <c r="I69" i="1" a="1"/>
  <c r="I69" i="1" l="1"/>
  <c r="H69" i="1" a="1"/>
  <c r="H69" i="1" l="1"/>
  <c r="G69" i="1" a="1"/>
  <c r="G69" i="1" l="1"/>
  <c r="F69" i="1" a="1"/>
  <c r="F69" i="1" l="1"/>
  <c r="E69" i="1" a="1"/>
  <c r="E69" i="1" l="1"/>
  <c r="D69" i="1" a="1"/>
  <c r="D69" i="1" l="1"/>
  <c r="C69" i="1" a="1"/>
  <c r="C69" i="1" l="1"/>
  <c r="B69" i="1" a="1"/>
  <c r="B69" i="1" l="1"/>
  <c r="I68" i="1" a="1"/>
  <c r="I68" i="1" l="1"/>
  <c r="H68" i="1" a="1"/>
  <c r="H68" i="1" l="1"/>
  <c r="G68" i="1" a="1"/>
  <c r="G68" i="1" l="1"/>
  <c r="F68" i="1" a="1"/>
  <c r="F68" i="1" l="1"/>
  <c r="E68" i="1" a="1"/>
  <c r="E68" i="1" l="1"/>
  <c r="D68" i="1" a="1"/>
  <c r="D68" i="1" l="1"/>
  <c r="C68" i="1" a="1"/>
  <c r="C68" i="1" l="1"/>
  <c r="B68" i="1" a="1"/>
  <c r="B68" i="1" l="1"/>
  <c r="I67" i="1" a="1"/>
  <c r="I67" i="1" l="1"/>
  <c r="H67" i="1" a="1"/>
  <c r="H67" i="1" l="1"/>
  <c r="G67" i="1" a="1"/>
  <c r="G67" i="1" l="1"/>
  <c r="F67" i="1" a="1"/>
  <c r="F67" i="1" l="1"/>
  <c r="E67" i="1" a="1"/>
  <c r="E67" i="1" l="1"/>
  <c r="D67" i="1" a="1"/>
  <c r="D67" i="1" l="1"/>
  <c r="C67" i="1" a="1"/>
  <c r="C67" i="1" l="1"/>
  <c r="B67" i="1" a="1"/>
  <c r="B67" i="1" l="1"/>
  <c r="I66" i="1" a="1"/>
  <c r="I66" i="1" l="1"/>
  <c r="H66" i="1" a="1"/>
  <c r="H66" i="1" l="1"/>
  <c r="G66" i="1" a="1"/>
  <c r="G66" i="1" l="1"/>
  <c r="F66" i="1" a="1"/>
  <c r="F66" i="1" l="1"/>
  <c r="E66" i="1" a="1"/>
  <c r="E66" i="1" l="1"/>
  <c r="D66" i="1" a="1"/>
  <c r="D66" i="1" l="1"/>
  <c r="C66" i="1" a="1"/>
  <c r="C66" i="1" l="1"/>
  <c r="B66" i="1" a="1"/>
  <c r="B66" i="1" l="1"/>
  <c r="I65" i="1" a="1"/>
  <c r="I65" i="1" l="1"/>
  <c r="H65" i="1" a="1"/>
  <c r="H65" i="1" l="1"/>
  <c r="G65" i="1" a="1"/>
  <c r="G65" i="1" l="1"/>
  <c r="F65" i="1" a="1"/>
  <c r="F65" i="1" l="1"/>
  <c r="E65" i="1" a="1"/>
  <c r="E65" i="1" l="1"/>
  <c r="D65" i="1" a="1"/>
  <c r="D65" i="1" l="1"/>
  <c r="C65" i="1" a="1"/>
  <c r="C65" i="1" l="1"/>
  <c r="B65" i="1" a="1"/>
  <c r="B65" i="1" l="1"/>
  <c r="I64" i="1" a="1"/>
  <c r="I64" i="1" l="1"/>
  <c r="H64" i="1" a="1"/>
  <c r="H64" i="1" l="1"/>
  <c r="G64" i="1" a="1"/>
  <c r="G64" i="1" l="1"/>
  <c r="F64" i="1" a="1"/>
  <c r="F64" i="1" l="1"/>
  <c r="E64" i="1" a="1"/>
  <c r="E64" i="1" l="1"/>
  <c r="D64" i="1" a="1"/>
  <c r="D64" i="1" l="1"/>
  <c r="C64" i="1" a="1"/>
  <c r="C64" i="1" l="1"/>
  <c r="B64" i="1" a="1"/>
  <c r="B64" i="1" l="1"/>
  <c r="I63" i="1" a="1"/>
  <c r="I63" i="1" l="1"/>
  <c r="H63" i="1" a="1"/>
  <c r="H63" i="1" l="1"/>
  <c r="G63" i="1" a="1"/>
  <c r="G63" i="1" l="1"/>
  <c r="F63" i="1" a="1"/>
  <c r="F63" i="1" l="1"/>
  <c r="E63" i="1" a="1"/>
  <c r="E63" i="1" l="1"/>
  <c r="D63" i="1" a="1"/>
  <c r="D63" i="1" l="1"/>
  <c r="C63" i="1" a="1"/>
  <c r="C63" i="1" l="1"/>
  <c r="B63" i="1" a="1"/>
  <c r="B63" i="1" l="1"/>
  <c r="I62" i="1" a="1"/>
  <c r="I62" i="1" l="1"/>
  <c r="H62" i="1" a="1"/>
  <c r="H62" i="1" l="1"/>
  <c r="G62" i="1" a="1"/>
  <c r="G62" i="1" l="1"/>
  <c r="F62" i="1" a="1"/>
  <c r="F62" i="1" l="1"/>
  <c r="E62" i="1" a="1"/>
  <c r="E62" i="1" l="1"/>
  <c r="D62" i="1" a="1"/>
  <c r="D62" i="1" l="1"/>
  <c r="C62" i="1" a="1"/>
  <c r="C62" i="1" l="1"/>
  <c r="B62" i="1" a="1"/>
  <c r="B62" i="1" l="1"/>
  <c r="I58" i="1" a="1"/>
  <c r="I58" i="1" l="1"/>
  <c r="H58" i="1" a="1"/>
  <c r="H58" i="1" l="1"/>
  <c r="G58" i="1" a="1"/>
  <c r="G58" i="1" l="1"/>
  <c r="F58" i="1" a="1"/>
  <c r="F58" i="1" l="1"/>
  <c r="E58" i="1" a="1"/>
  <c r="E58" i="1" l="1"/>
  <c r="D58" i="1" a="1"/>
  <c r="D58" i="1" l="1"/>
  <c r="C58" i="1" a="1"/>
  <c r="C58" i="1" l="1"/>
  <c r="B58" i="1" a="1"/>
  <c r="B58" i="1" l="1"/>
  <c r="I57" i="1" a="1"/>
  <c r="I57" i="1" l="1"/>
  <c r="H57" i="1" a="1"/>
  <c r="H57" i="1" l="1"/>
  <c r="G57" i="1" a="1"/>
  <c r="G57" i="1" l="1"/>
  <c r="F57" i="1" a="1"/>
  <c r="F57" i="1" l="1"/>
  <c r="E57" i="1" a="1"/>
  <c r="E57" i="1" l="1"/>
  <c r="D57" i="1" a="1"/>
  <c r="D57" i="1" l="1"/>
  <c r="C57" i="1" a="1"/>
  <c r="C57" i="1" l="1"/>
  <c r="B57" i="1" a="1"/>
  <c r="B57" i="1" l="1"/>
  <c r="I56" i="1" a="1"/>
  <c r="I56" i="1" l="1"/>
  <c r="H56" i="1" a="1"/>
  <c r="H56" i="1" l="1"/>
  <c r="G56" i="1" a="1"/>
  <c r="G56" i="1" l="1"/>
  <c r="F56" i="1" a="1"/>
  <c r="F56" i="1" l="1"/>
  <c r="E56" i="1" a="1"/>
  <c r="E56" i="1" l="1"/>
  <c r="D56" i="1" a="1"/>
  <c r="D56" i="1" l="1"/>
  <c r="C56" i="1" a="1"/>
  <c r="C56" i="1" l="1"/>
  <c r="B56" i="1" a="1"/>
  <c r="B56" i="1" l="1"/>
  <c r="I55" i="1" a="1"/>
  <c r="I55" i="1" l="1"/>
  <c r="H55" i="1" a="1"/>
  <c r="H55" i="1" l="1"/>
  <c r="G55" i="1" a="1"/>
  <c r="G55" i="1" l="1"/>
  <c r="F55" i="1" a="1"/>
  <c r="F55" i="1" l="1"/>
  <c r="E55" i="1" a="1"/>
  <c r="E55" i="1" l="1"/>
  <c r="D55" i="1" a="1"/>
  <c r="D55" i="1" l="1"/>
  <c r="C55" i="1" a="1"/>
  <c r="C55" i="1" l="1"/>
  <c r="B55" i="1" a="1"/>
  <c r="B55" i="1" l="1"/>
  <c r="I54" i="1" a="1"/>
  <c r="I54" i="1" l="1"/>
  <c r="H54" i="1" a="1"/>
  <c r="H54" i="1" l="1"/>
  <c r="G54" i="1" a="1"/>
  <c r="G54" i="1" l="1"/>
  <c r="F54" i="1" a="1"/>
  <c r="F54" i="1" l="1"/>
  <c r="E54" i="1" a="1"/>
  <c r="E54" i="1" l="1"/>
  <c r="D54" i="1" a="1"/>
  <c r="D54" i="1" l="1"/>
  <c r="C54" i="1" a="1"/>
  <c r="C54" i="1" l="1"/>
  <c r="B54" i="1" a="1"/>
  <c r="B54" i="1" l="1"/>
  <c r="I53" i="1" a="1"/>
  <c r="I53" i="1" l="1"/>
  <c r="H53" i="1" a="1"/>
  <c r="H53" i="1" l="1"/>
  <c r="G53" i="1" a="1"/>
  <c r="G53" i="1" l="1"/>
  <c r="F53" i="1" a="1"/>
  <c r="F53" i="1" l="1"/>
  <c r="E53" i="1" a="1"/>
  <c r="E53" i="1" l="1"/>
  <c r="D53" i="1" a="1"/>
  <c r="D53" i="1" l="1"/>
  <c r="C53" i="1" a="1"/>
  <c r="C53" i="1" l="1"/>
  <c r="B53" i="1" a="1"/>
  <c r="B53" i="1" l="1"/>
  <c r="I52" i="1" a="1"/>
  <c r="I52" i="1" l="1"/>
  <c r="H52" i="1" a="1"/>
  <c r="H52" i="1" l="1"/>
  <c r="G52" i="1" a="1"/>
  <c r="G52" i="1" l="1"/>
  <c r="F52" i="1" a="1"/>
  <c r="F52" i="1" l="1"/>
  <c r="E52" i="1" a="1"/>
  <c r="E52" i="1" l="1"/>
  <c r="D52" i="1" a="1"/>
  <c r="D52" i="1" l="1"/>
  <c r="C52" i="1" a="1"/>
  <c r="C52" i="1" l="1"/>
  <c r="B52" i="1" a="1"/>
  <c r="B52" i="1" l="1"/>
  <c r="I51" i="1" a="1"/>
  <c r="I51" i="1" l="1"/>
  <c r="H51" i="1" a="1"/>
  <c r="H51" i="1" l="1"/>
  <c r="G51" i="1" a="1"/>
  <c r="G51" i="1" l="1"/>
  <c r="F51" i="1" a="1"/>
  <c r="F51" i="1" l="1"/>
  <c r="E51" i="1" a="1"/>
  <c r="E51" i="1" l="1"/>
  <c r="D51" i="1" a="1"/>
  <c r="D51" i="1" l="1"/>
  <c r="C51" i="1" a="1"/>
  <c r="C51" i="1" l="1"/>
  <c r="B51" i="1" a="1"/>
  <c r="B51" i="1" l="1"/>
  <c r="I50" i="1" a="1"/>
  <c r="I50" i="1" l="1"/>
  <c r="H50" i="1" a="1"/>
  <c r="H50" i="1" l="1"/>
  <c r="G50" i="1" a="1"/>
  <c r="G50" i="1" l="1"/>
  <c r="F50" i="1" a="1"/>
  <c r="F50" i="1" l="1"/>
  <c r="E50" i="1" a="1"/>
  <c r="E50" i="1" l="1"/>
  <c r="D50" i="1" a="1"/>
  <c r="D50" i="1" l="1"/>
  <c r="C50" i="1" a="1"/>
  <c r="C50" i="1" l="1"/>
  <c r="B50" i="1" a="1"/>
  <c r="B50" i="1" l="1"/>
  <c r="I49" i="1" a="1"/>
  <c r="I49" i="1" l="1"/>
  <c r="H49" i="1" a="1"/>
  <c r="H49" i="1" l="1"/>
  <c r="G49" i="1" a="1"/>
  <c r="G49" i="1" l="1"/>
  <c r="F49" i="1" a="1"/>
  <c r="F49" i="1" l="1"/>
  <c r="E49" i="1" a="1"/>
  <c r="E49" i="1" l="1"/>
  <c r="D49" i="1" a="1"/>
  <c r="D49" i="1" l="1"/>
  <c r="C49" i="1" a="1"/>
  <c r="C49" i="1" l="1"/>
  <c r="B49" i="1" a="1"/>
  <c r="B49" i="1" l="1"/>
  <c r="I48" i="1" a="1"/>
  <c r="I48" i="1" l="1"/>
  <c r="H48" i="1" a="1"/>
  <c r="H48" i="1" l="1"/>
  <c r="G48" i="1" a="1"/>
  <c r="G48" i="1" l="1"/>
  <c r="F48" i="1" a="1"/>
  <c r="F48" i="1" l="1"/>
  <c r="E48" i="1" a="1"/>
  <c r="E48" i="1" l="1"/>
  <c r="D48" i="1" a="1"/>
  <c r="D48" i="1" l="1"/>
  <c r="C48" i="1" a="1"/>
  <c r="C48" i="1" l="1"/>
  <c r="B48" i="1" a="1"/>
  <c r="B48" i="1" l="1"/>
  <c r="I47" i="1" a="1"/>
  <c r="I47" i="1" l="1"/>
  <c r="H47" i="1" a="1"/>
  <c r="H47" i="1" l="1"/>
  <c r="G47" i="1" a="1"/>
  <c r="G47" i="1" l="1"/>
  <c r="F47" i="1" a="1"/>
  <c r="F47" i="1" l="1"/>
  <c r="E47" i="1" a="1"/>
  <c r="E47" i="1" l="1"/>
  <c r="D47" i="1" a="1"/>
  <c r="D47" i="1" l="1"/>
  <c r="C47" i="1" a="1"/>
  <c r="C47" i="1" l="1"/>
  <c r="B47" i="1" a="1"/>
  <c r="B47" i="1" l="1"/>
  <c r="I46" i="1" a="1"/>
  <c r="I46" i="1" l="1"/>
  <c r="H46" i="1" a="1"/>
  <c r="H46" i="1" l="1"/>
  <c r="G46" i="1" a="1"/>
  <c r="G46" i="1" l="1"/>
  <c r="F46" i="1" a="1"/>
  <c r="F46" i="1" l="1"/>
  <c r="E46" i="1" a="1"/>
  <c r="E46" i="1" l="1"/>
  <c r="D46" i="1" a="1"/>
  <c r="D46" i="1" l="1"/>
  <c r="C46" i="1" a="1"/>
  <c r="C46" i="1" l="1"/>
  <c r="B46" i="1" a="1"/>
  <c r="B46" i="1" l="1"/>
  <c r="I45" i="1" a="1"/>
  <c r="I45" i="1" l="1"/>
  <c r="H45" i="1" a="1"/>
  <c r="H45" i="1" l="1"/>
  <c r="G45" i="1" a="1"/>
  <c r="G45" i="1" l="1"/>
  <c r="F45" i="1" a="1"/>
  <c r="F45" i="1" l="1"/>
  <c r="E45" i="1" a="1"/>
  <c r="E45" i="1" l="1"/>
  <c r="D45" i="1" a="1"/>
  <c r="D45" i="1" l="1"/>
  <c r="C45" i="1" a="1"/>
  <c r="C45" i="1" l="1"/>
  <c r="B45" i="1" a="1"/>
  <c r="B45" i="1" l="1"/>
  <c r="I44" i="1" a="1"/>
  <c r="I44" i="1" l="1"/>
  <c r="H44" i="1" a="1"/>
  <c r="H44" i="1" l="1"/>
  <c r="G44" i="1" a="1"/>
  <c r="G44" i="1" l="1"/>
  <c r="F44" i="1" a="1"/>
  <c r="F44" i="1" l="1"/>
  <c r="E44" i="1" a="1"/>
  <c r="E44" i="1" l="1"/>
  <c r="D44" i="1" a="1"/>
  <c r="D44" i="1" l="1"/>
  <c r="C44" i="1" a="1"/>
  <c r="C44" i="1" l="1"/>
  <c r="B44" i="1" a="1"/>
  <c r="B44" i="1" l="1"/>
  <c r="I43" i="1" a="1"/>
  <c r="I43" i="1" l="1"/>
  <c r="H43" i="1" a="1"/>
  <c r="H43" i="1" l="1"/>
  <c r="G43" i="1" a="1"/>
  <c r="G43" i="1" l="1"/>
  <c r="F43" i="1" a="1"/>
  <c r="F43" i="1" l="1"/>
  <c r="E43" i="1" a="1"/>
  <c r="E43" i="1" l="1"/>
  <c r="D43" i="1" a="1"/>
  <c r="D43" i="1" l="1"/>
  <c r="C43" i="1" a="1"/>
  <c r="C43" i="1" l="1"/>
  <c r="B43" i="1" a="1"/>
  <c r="B43" i="1" l="1"/>
  <c r="I42" i="1" a="1"/>
  <c r="I42" i="1" l="1"/>
  <c r="H42" i="1" a="1"/>
  <c r="H42" i="1" l="1"/>
  <c r="G42" i="1" a="1"/>
  <c r="G42" i="1" l="1"/>
  <c r="F42" i="1" a="1"/>
  <c r="F42" i="1" l="1"/>
  <c r="E42" i="1" a="1"/>
  <c r="E42" i="1" l="1"/>
  <c r="D42" i="1" a="1"/>
  <c r="D42" i="1" l="1"/>
  <c r="C42" i="1" a="1"/>
  <c r="C42" i="1" l="1"/>
  <c r="B42" i="1" a="1"/>
  <c r="B42" i="1" l="1"/>
  <c r="I41" i="1" a="1"/>
  <c r="I41" i="1" l="1"/>
  <c r="H41" i="1" a="1"/>
  <c r="H41" i="1" l="1"/>
  <c r="G41" i="1" a="1"/>
  <c r="G41" i="1" l="1"/>
  <c r="F41" i="1" a="1"/>
  <c r="F41" i="1" l="1"/>
  <c r="E41" i="1" a="1"/>
  <c r="E41" i="1" l="1"/>
  <c r="D41" i="1" a="1"/>
  <c r="D41" i="1" l="1"/>
  <c r="C41" i="1" a="1"/>
  <c r="C41" i="1" l="1"/>
  <c r="B41" i="1" a="1"/>
  <c r="B41" i="1" l="1"/>
  <c r="I40" i="1" a="1"/>
  <c r="I40" i="1" l="1"/>
  <c r="H40" i="1" a="1"/>
  <c r="H40" i="1" l="1"/>
  <c r="G40" i="1" a="1"/>
  <c r="G40" i="1" l="1"/>
  <c r="F40" i="1" a="1"/>
  <c r="F40" i="1" l="1"/>
  <c r="E40" i="1" a="1"/>
  <c r="E40" i="1" l="1"/>
  <c r="D40" i="1" a="1"/>
  <c r="D40" i="1" l="1"/>
  <c r="C40" i="1" a="1"/>
  <c r="C40" i="1" l="1"/>
  <c r="B40" i="1" a="1"/>
  <c r="B40" i="1" l="1"/>
  <c r="I39" i="1" a="1"/>
  <c r="I39" i="1" l="1"/>
  <c r="H39" i="1" a="1"/>
  <c r="H39" i="1" l="1"/>
  <c r="G39" i="1" a="1"/>
  <c r="G39" i="1" l="1"/>
  <c r="F39" i="1" a="1"/>
  <c r="F39" i="1" l="1"/>
  <c r="E39" i="1" a="1"/>
  <c r="E39" i="1" l="1"/>
  <c r="D39" i="1" a="1"/>
  <c r="D39" i="1" l="1"/>
  <c r="C39" i="1" a="1"/>
  <c r="C39" i="1" l="1"/>
  <c r="B39" i="1" a="1"/>
  <c r="B39" i="1" l="1"/>
  <c r="I38" i="1" a="1"/>
  <c r="I38" i="1" l="1"/>
  <c r="H38" i="1" a="1"/>
  <c r="H38" i="1" l="1"/>
  <c r="G38" i="1" a="1"/>
  <c r="G38" i="1" l="1"/>
  <c r="F38" i="1" a="1"/>
  <c r="F38" i="1" l="1"/>
  <c r="E38" i="1" a="1"/>
  <c r="E38" i="1" l="1"/>
  <c r="D38" i="1" a="1"/>
  <c r="D38" i="1" l="1"/>
  <c r="C38" i="1" a="1"/>
  <c r="C38" i="1" l="1"/>
  <c r="B38" i="1" a="1"/>
  <c r="B38" i="1" l="1"/>
  <c r="I34" i="1" a="1"/>
  <c r="I34" i="1" l="1"/>
  <c r="H34" i="1" a="1"/>
  <c r="H34" i="1" l="1"/>
  <c r="G34" i="1" a="1"/>
  <c r="G34" i="1" l="1"/>
  <c r="F34" i="1" a="1"/>
  <c r="F34" i="1" l="1"/>
  <c r="E34" i="1" a="1"/>
  <c r="E34" i="1" l="1"/>
  <c r="D34" i="1" a="1"/>
  <c r="D34" i="1" l="1"/>
  <c r="C34" i="1" a="1"/>
  <c r="C34" i="1" l="1"/>
  <c r="B34" i="1" a="1"/>
  <c r="B34" i="1" l="1"/>
  <c r="I33" i="1" a="1"/>
  <c r="I33" i="1" l="1"/>
  <c r="H33" i="1" a="1"/>
  <c r="H33" i="1" l="1"/>
  <c r="G33" i="1" a="1"/>
  <c r="G33" i="1" l="1"/>
  <c r="F33" i="1" a="1"/>
  <c r="F33" i="1" l="1"/>
  <c r="E33" i="1" a="1"/>
  <c r="E33" i="1" l="1"/>
  <c r="D33" i="1" a="1"/>
  <c r="D33" i="1" l="1"/>
  <c r="C33" i="1" a="1"/>
  <c r="C33" i="1" l="1"/>
  <c r="B33" i="1" a="1"/>
  <c r="B33" i="1" l="1"/>
  <c r="I32" i="1" a="1"/>
  <c r="I32" i="1" l="1"/>
  <c r="H32" i="1" a="1"/>
  <c r="H32" i="1" l="1"/>
  <c r="G32" i="1" a="1"/>
  <c r="G32" i="1" l="1"/>
  <c r="F32" i="1" a="1"/>
  <c r="F32" i="1" l="1"/>
  <c r="E32" i="1" a="1"/>
  <c r="E32" i="1" l="1"/>
  <c r="D32" i="1" a="1"/>
  <c r="D32" i="1" l="1"/>
  <c r="C32" i="1" a="1"/>
  <c r="C32" i="1" l="1"/>
  <c r="B32" i="1" a="1"/>
  <c r="B32" i="1" l="1"/>
  <c r="I31" i="1" a="1"/>
  <c r="I31" i="1" l="1"/>
  <c r="H31" i="1" a="1"/>
  <c r="H31" i="1" l="1"/>
  <c r="G31" i="1" a="1"/>
  <c r="G31" i="1" l="1"/>
  <c r="F31" i="1" a="1"/>
  <c r="F31" i="1" l="1"/>
  <c r="E31" i="1" a="1"/>
  <c r="E31" i="1" l="1"/>
  <c r="D31" i="1" a="1"/>
  <c r="D31" i="1" l="1"/>
  <c r="C31" i="1" a="1"/>
  <c r="C31" i="1" l="1"/>
  <c r="B31" i="1" a="1"/>
  <c r="B31" i="1" l="1"/>
  <c r="I30" i="1" a="1"/>
  <c r="I30" i="1" l="1"/>
  <c r="H30" i="1" a="1"/>
  <c r="H30" i="1" l="1"/>
  <c r="G30" i="1" a="1"/>
  <c r="G30" i="1" l="1"/>
  <c r="F30" i="1" a="1"/>
  <c r="F30" i="1" l="1"/>
  <c r="E30" i="1" a="1"/>
  <c r="E30" i="1" l="1"/>
  <c r="D30" i="1" a="1"/>
  <c r="D30" i="1" l="1"/>
  <c r="C30" i="1" a="1"/>
  <c r="C30" i="1" l="1"/>
  <c r="B30" i="1" a="1"/>
  <c r="B30" i="1" l="1"/>
  <c r="I29" i="1" a="1"/>
  <c r="I29" i="1" l="1"/>
  <c r="H29" i="1" a="1"/>
  <c r="H29" i="1" l="1"/>
  <c r="G29" i="1" a="1"/>
  <c r="G29" i="1" l="1"/>
  <c r="F29" i="1" a="1"/>
  <c r="F29" i="1" l="1"/>
  <c r="E29" i="1" a="1"/>
  <c r="E29" i="1" l="1"/>
  <c r="D29" i="1" a="1"/>
  <c r="D29" i="1" l="1"/>
  <c r="C29" i="1" a="1"/>
  <c r="C29" i="1" l="1"/>
  <c r="B29" i="1" a="1"/>
  <c r="B29" i="1" l="1"/>
  <c r="I28" i="1" a="1"/>
  <c r="I28" i="1" l="1"/>
  <c r="H28" i="1" a="1"/>
  <c r="H28" i="1" l="1"/>
  <c r="G28" i="1" a="1"/>
  <c r="G28" i="1" l="1"/>
  <c r="F28" i="1" a="1"/>
  <c r="F28" i="1" l="1"/>
  <c r="E28" i="1" a="1"/>
  <c r="E28" i="1" l="1"/>
  <c r="D28" i="1" a="1"/>
  <c r="D28" i="1" l="1"/>
  <c r="C28" i="1" a="1"/>
  <c r="C28" i="1" l="1"/>
  <c r="B28" i="1" a="1"/>
  <c r="B28" i="1" l="1"/>
  <c r="I27" i="1" a="1"/>
  <c r="I27" i="1" l="1"/>
  <c r="H27" i="1" a="1"/>
  <c r="H27" i="1" l="1"/>
  <c r="G27" i="1" a="1"/>
  <c r="G27" i="1" l="1"/>
  <c r="F27" i="1" a="1"/>
  <c r="F27" i="1" l="1"/>
  <c r="E27" i="1" a="1"/>
  <c r="E27" i="1" l="1"/>
  <c r="D27" i="1" a="1"/>
  <c r="D27" i="1" l="1"/>
  <c r="C27" i="1" a="1"/>
  <c r="C27" i="1" l="1"/>
  <c r="B27" i="1" a="1"/>
  <c r="B27" i="1" l="1"/>
  <c r="I26" i="1" a="1"/>
  <c r="I26" i="1" l="1"/>
  <c r="H26" i="1" a="1"/>
  <c r="H26" i="1" l="1"/>
  <c r="G26" i="1" a="1"/>
  <c r="G26" i="1" l="1"/>
  <c r="F26" i="1" a="1"/>
  <c r="F26" i="1" l="1"/>
  <c r="E26" i="1" a="1"/>
  <c r="E26" i="1" l="1"/>
  <c r="D26" i="1" a="1"/>
  <c r="D26" i="1" l="1"/>
  <c r="C26" i="1" a="1"/>
  <c r="C26" i="1" l="1"/>
  <c r="B26" i="1" a="1"/>
  <c r="B26" i="1" l="1"/>
  <c r="I25" i="1" a="1"/>
  <c r="I25" i="1" l="1"/>
  <c r="H25" i="1" a="1"/>
  <c r="H25" i="1" l="1"/>
  <c r="G25" i="1" a="1"/>
  <c r="G25" i="1" l="1"/>
  <c r="F25" i="1" a="1"/>
  <c r="F25" i="1" l="1"/>
  <c r="E25" i="1" a="1"/>
  <c r="E25" i="1" l="1"/>
  <c r="D25" i="1" a="1"/>
  <c r="D25" i="1" l="1"/>
  <c r="C25" i="1" a="1"/>
  <c r="C25" i="1" l="1"/>
  <c r="B25" i="1" a="1"/>
  <c r="B25" i="1" l="1"/>
  <c r="I24" i="1" a="1"/>
  <c r="I24" i="1" l="1"/>
  <c r="H24" i="1" a="1"/>
  <c r="H24" i="1" l="1"/>
  <c r="G24" i="1" a="1"/>
  <c r="G24" i="1" l="1"/>
  <c r="F24" i="1" a="1"/>
  <c r="F24" i="1" l="1"/>
  <c r="E24" i="1" a="1"/>
  <c r="E24" i="1" l="1"/>
  <c r="D24" i="1" a="1"/>
  <c r="D24" i="1" l="1"/>
  <c r="C24" i="1" a="1"/>
  <c r="C24" i="1" l="1"/>
  <c r="B24" i="1" a="1"/>
  <c r="B24" i="1" l="1"/>
  <c r="I23" i="1" a="1"/>
  <c r="I23" i="1" l="1"/>
  <c r="H23" i="1" a="1"/>
  <c r="H23" i="1" l="1"/>
  <c r="G23" i="1" a="1"/>
  <c r="G23" i="1" l="1"/>
  <c r="F23" i="1" a="1"/>
  <c r="F23" i="1" l="1"/>
  <c r="E23" i="1" a="1"/>
  <c r="E23" i="1" l="1"/>
  <c r="D23" i="1" a="1"/>
  <c r="D23" i="1" l="1"/>
  <c r="C23" i="1" a="1"/>
  <c r="C23" i="1" l="1"/>
  <c r="B23" i="1" a="1"/>
  <c r="B23" i="1" l="1"/>
  <c r="I22" i="1" a="1"/>
  <c r="I22" i="1" l="1"/>
  <c r="H22" i="1" a="1"/>
  <c r="H22" i="1" l="1"/>
  <c r="G22" i="1" a="1"/>
  <c r="G22" i="1" l="1"/>
  <c r="F22" i="1" a="1"/>
  <c r="F22" i="1" l="1"/>
  <c r="E22" i="1" a="1"/>
  <c r="E22" i="1" l="1"/>
  <c r="D22" i="1" a="1"/>
  <c r="D22" i="1" l="1"/>
  <c r="C22" i="1" a="1"/>
  <c r="C22" i="1" l="1"/>
  <c r="B22" i="1" a="1"/>
  <c r="B22" i="1" l="1"/>
  <c r="I21" i="1" a="1"/>
  <c r="I21" i="1" l="1"/>
  <c r="H21" i="1" a="1"/>
  <c r="H21" i="1" l="1"/>
  <c r="G21" i="1" a="1"/>
  <c r="G21" i="1" l="1"/>
  <c r="F21" i="1" a="1"/>
  <c r="F21" i="1" l="1"/>
  <c r="E21" i="1" a="1"/>
  <c r="E21" i="1" l="1"/>
  <c r="D21" i="1" a="1"/>
  <c r="D21" i="1" l="1"/>
  <c r="C21" i="1" a="1"/>
  <c r="C21" i="1" l="1"/>
  <c r="B21" i="1" a="1"/>
  <c r="B21" i="1" l="1"/>
  <c r="I20" i="1" a="1"/>
  <c r="I20" i="1" l="1"/>
  <c r="H20" i="1" a="1"/>
  <c r="H20" i="1" l="1"/>
  <c r="G20" i="1" a="1"/>
  <c r="G20" i="1" l="1"/>
  <c r="F20" i="1" a="1"/>
  <c r="F20" i="1" l="1"/>
  <c r="E20" i="1" a="1"/>
  <c r="E20" i="1" l="1"/>
  <c r="D20" i="1" a="1"/>
  <c r="D20" i="1" l="1"/>
  <c r="C20" i="1" a="1"/>
  <c r="C20" i="1" l="1"/>
  <c r="B20" i="1" a="1"/>
  <c r="B20" i="1" l="1"/>
  <c r="I19" i="1" a="1"/>
  <c r="I19" i="1" l="1"/>
  <c r="H19" i="1" a="1"/>
  <c r="H19" i="1" l="1"/>
  <c r="G19" i="1" a="1"/>
  <c r="G19" i="1" l="1"/>
  <c r="F19" i="1" a="1"/>
  <c r="F19" i="1" l="1"/>
  <c r="E19" i="1" a="1"/>
  <c r="E19" i="1" l="1"/>
  <c r="D19" i="1" a="1"/>
  <c r="D19" i="1" l="1"/>
  <c r="C19" i="1" a="1"/>
  <c r="C19" i="1" l="1"/>
  <c r="B19" i="1" a="1"/>
  <c r="B19" i="1" l="1"/>
  <c r="I18" i="1" a="1"/>
  <c r="I18" i="1" l="1"/>
  <c r="H18" i="1" a="1"/>
  <c r="H18" i="1" l="1"/>
  <c r="G18" i="1" a="1"/>
  <c r="G18" i="1" l="1"/>
  <c r="F18" i="1" a="1"/>
  <c r="F18" i="1" l="1"/>
  <c r="E18" i="1" a="1"/>
  <c r="E18" i="1" l="1"/>
  <c r="D18" i="1" a="1"/>
  <c r="D18" i="1" l="1"/>
  <c r="C18" i="1" a="1"/>
  <c r="C18" i="1" l="1"/>
  <c r="B18" i="1" a="1"/>
  <c r="B18" i="1" l="1"/>
  <c r="I17" i="1" a="1"/>
  <c r="I17" i="1" l="1"/>
  <c r="H17" i="1" a="1"/>
  <c r="H17" i="1" l="1"/>
  <c r="G17" i="1" a="1"/>
  <c r="G17" i="1" l="1"/>
  <c r="F17" i="1" a="1"/>
  <c r="F17" i="1" l="1"/>
  <c r="E17" i="1" a="1"/>
  <c r="E17" i="1" l="1"/>
  <c r="D17" i="1" a="1"/>
  <c r="D17" i="1" l="1"/>
  <c r="C17" i="1" a="1"/>
  <c r="C17" i="1" l="1"/>
  <c r="B17" i="1" a="1"/>
  <c r="B17" i="1" l="1"/>
  <c r="I16" i="1" a="1"/>
  <c r="I16" i="1" l="1"/>
  <c r="H16" i="1" a="1"/>
  <c r="H16" i="1" l="1"/>
  <c r="G16" i="1" a="1"/>
  <c r="G16" i="1" l="1"/>
  <c r="F16" i="1" a="1"/>
  <c r="F16" i="1" l="1"/>
  <c r="E16" i="1" a="1"/>
  <c r="E16" i="1" l="1"/>
  <c r="D16" i="1" a="1"/>
  <c r="D16" i="1" l="1"/>
  <c r="C16" i="1" a="1"/>
  <c r="C16" i="1" l="1"/>
  <c r="B16" i="1" a="1"/>
  <c r="B16" i="1" l="1"/>
  <c r="I15" i="1" a="1"/>
  <c r="I15" i="1" l="1"/>
  <c r="H15" i="1" a="1"/>
  <c r="H15" i="1" l="1"/>
  <c r="G15" i="1" a="1"/>
  <c r="G15" i="1" l="1"/>
  <c r="F15" i="1" a="1"/>
  <c r="F15" i="1" l="1"/>
  <c r="E15" i="1" a="1"/>
  <c r="E15" i="1" l="1"/>
  <c r="D15" i="1" a="1"/>
  <c r="D15" i="1" l="1"/>
  <c r="C15" i="1" a="1"/>
  <c r="C15" i="1" l="1"/>
  <c r="B15" i="1" a="1"/>
  <c r="B15" i="1" l="1"/>
  <c r="I14" i="1" a="1"/>
  <c r="I14" i="1" l="1"/>
  <c r="H14" i="1" a="1"/>
  <c r="H14" i="1" l="1"/>
  <c r="G14" i="1" a="1"/>
  <c r="G14" i="1" l="1"/>
  <c r="F14" i="1" a="1"/>
  <c r="F14" i="1" l="1"/>
  <c r="E14" i="1" a="1"/>
  <c r="E14" i="1" l="1"/>
  <c r="D14" i="1" a="1"/>
  <c r="D14" i="1" l="1"/>
  <c r="C14" i="1" a="1"/>
  <c r="C14" i="1" l="1"/>
  <c r="B14" i="1" a="1"/>
  <c r="B14" i="1" l="1"/>
  <c r="I13" i="1" a="1"/>
  <c r="I13" i="1" l="1"/>
  <c r="H13" i="1" a="1"/>
  <c r="H13" i="1" l="1"/>
  <c r="G13" i="1" a="1"/>
  <c r="G13" i="1" l="1"/>
  <c r="F13" i="1" a="1"/>
  <c r="F13" i="1" l="1"/>
  <c r="E13" i="1" a="1"/>
  <c r="E13" i="1" l="1"/>
  <c r="D13" i="1" a="1"/>
  <c r="D13" i="1" l="1"/>
  <c r="C13" i="1" a="1"/>
  <c r="C13" i="1" l="1"/>
  <c r="B13" i="1" a="1"/>
  <c r="B13" i="1" l="1"/>
  <c r="I12" i="1" a="1"/>
  <c r="I12" i="1" l="1"/>
  <c r="H12" i="1" a="1"/>
  <c r="H12" i="1" l="1"/>
  <c r="G12" i="1" a="1"/>
  <c r="G12" i="1" l="1"/>
  <c r="F12" i="1" a="1"/>
  <c r="F12" i="1" l="1"/>
  <c r="E12" i="1" a="1"/>
  <c r="E12" i="1" l="1"/>
  <c r="D12" i="1" a="1"/>
  <c r="D12" i="1" l="1"/>
  <c r="C12" i="1" a="1"/>
  <c r="C12" i="1" l="1"/>
  <c r="B12" i="1" a="1"/>
  <c r="B12" i="1" l="1"/>
  <c r="I11" i="1" a="1"/>
  <c r="I11" i="1" l="1"/>
  <c r="H11" i="1" a="1"/>
  <c r="H11" i="1" l="1"/>
  <c r="G11" i="1" a="1"/>
  <c r="G11" i="1" l="1"/>
  <c r="F11" i="1" a="1"/>
  <c r="F11" i="1" l="1"/>
  <c r="E11" i="1" a="1"/>
  <c r="E11" i="1" l="1"/>
  <c r="D11" i="1" a="1"/>
  <c r="D11" i="1" l="1"/>
  <c r="C11" i="1" a="1"/>
  <c r="C11" i="1" l="1"/>
  <c r="B11" i="1" a="1"/>
  <c r="B11" i="1" l="1"/>
  <c r="I10" i="1" a="1"/>
  <c r="I10" i="1" l="1"/>
  <c r="H10" i="1" a="1"/>
  <c r="H10" i="1" l="1"/>
  <c r="G10" i="1" a="1"/>
  <c r="G10" i="1" l="1"/>
  <c r="F10" i="1" a="1"/>
  <c r="F10" i="1" l="1"/>
  <c r="E10" i="1" a="1"/>
  <c r="E10" i="1" l="1"/>
  <c r="D10" i="1" a="1"/>
  <c r="D10" i="1" l="1"/>
  <c r="C10" i="1" a="1"/>
  <c r="C10" i="1" l="1"/>
  <c r="B10" i="1" a="1"/>
  <c r="B10" i="1" l="1"/>
  <c r="I9" i="1" a="1"/>
  <c r="I9" i="1" l="1"/>
  <c r="H9" i="1" a="1"/>
  <c r="H9" i="1" l="1"/>
  <c r="G9" i="1" a="1"/>
  <c r="G9" i="1" l="1"/>
  <c r="F9" i="1" a="1"/>
  <c r="F9" i="1" l="1"/>
  <c r="E9" i="1" a="1"/>
  <c r="E9" i="1" l="1"/>
  <c r="D9" i="1" a="1"/>
  <c r="D9" i="1" l="1"/>
  <c r="C9" i="1" a="1"/>
  <c r="C9" i="1" l="1"/>
  <c r="B9" i="1" a="1"/>
  <c r="B9" i="1" l="1"/>
  <c r="I8" i="1" a="1"/>
  <c r="I8" i="1" l="1"/>
  <c r="H8" i="1" a="1"/>
  <c r="H8" i="1" l="1"/>
  <c r="G8" i="1" a="1"/>
  <c r="G8" i="1" l="1"/>
  <c r="F8" i="1" a="1"/>
  <c r="F8" i="1" l="1"/>
  <c r="E8" i="1" a="1"/>
  <c r="E8" i="1" l="1"/>
  <c r="D8" i="1" a="1"/>
  <c r="D8" i="1" l="1"/>
  <c r="C8" i="1" a="1"/>
  <c r="C8" i="1" l="1"/>
  <c r="B8" i="1" a="1"/>
  <c r="B8" i="1" l="1"/>
  <c r="I7" i="1" a="1"/>
  <c r="I7" i="1" l="1"/>
  <c r="H7" i="1" a="1"/>
  <c r="H7" i="1" l="1"/>
  <c r="G7" i="1" a="1"/>
  <c r="G7" i="1" l="1"/>
  <c r="F7" i="1" a="1"/>
  <c r="F7" i="1" l="1"/>
  <c r="E7" i="1" a="1"/>
  <c r="E7" i="1" l="1"/>
  <c r="D7" i="1" a="1"/>
  <c r="D7" i="1" l="1"/>
  <c r="C7" i="1" a="1"/>
  <c r="C7" i="1" l="1"/>
  <c r="B7" i="1" a="1"/>
  <c r="B7" i="1" l="1"/>
  <c r="I6" i="1" a="1"/>
  <c r="I6" i="1" l="1"/>
  <c r="H6" i="1" a="1"/>
  <c r="H6" i="1" l="1"/>
  <c r="G6" i="1" a="1"/>
  <c r="G6" i="1" l="1"/>
  <c r="F6" i="1" a="1"/>
  <c r="F6" i="1" l="1"/>
  <c r="E6" i="1" a="1"/>
  <c r="E6" i="1" l="1"/>
  <c r="D6" i="1" a="1"/>
  <c r="D6" i="1" l="1"/>
  <c r="C6" i="1" a="1"/>
  <c r="C6" i="1" l="1"/>
  <c r="B6" i="1" a="1"/>
  <c r="B6" i="1" l="1"/>
  <c r="I5" i="1" a="1"/>
  <c r="I5" i="1" l="1"/>
  <c r="H5" i="1" a="1"/>
  <c r="H5" i="1" l="1"/>
  <c r="G5" i="1" a="1"/>
  <c r="G5" i="1" l="1"/>
  <c r="F5" i="1" a="1"/>
  <c r="F5" i="1" l="1"/>
  <c r="E5" i="1" a="1"/>
  <c r="E5" i="1" l="1"/>
  <c r="D5" i="1" a="1"/>
  <c r="D5" i="1" l="1"/>
  <c r="C5" i="1" a="1"/>
  <c r="C5" i="1" l="1"/>
  <c r="B5" i="1" a="1"/>
  <c r="B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Patrick Torbert</author>
  </authors>
  <commentList>
    <comment ref="A1" authorId="0" shapeId="0" xr:uid="{0EF6D3F7-FBF7-4370-9C09-0EEFCA16C562}">
      <text>
        <r>
          <rPr>
            <b/>
            <sz val="9"/>
            <color indexed="81"/>
            <rFont val="Tahoma"/>
            <charset val="1"/>
          </rPr>
          <t>&lt;?xml version="1.0" encoding="utf-8"?&gt;&lt;Schema xmlns:xsd="http://www.w3.org/2001/XMLSchema" xmlns:xsi="http://www.w3.org/2001/XMLSchema-instance" Version="2" Timestamp="1779878437"&gt;&lt;FQL&gt;&lt;Q&gt;FSOL^ETP_FUND_FLOWS(0,0,,"1YR")&lt;/Q&gt;&lt;R&gt;0&lt;/R&gt;&lt;C&gt;0&lt;/C&gt;&lt;/FQL&gt;&lt;FQL&gt;&lt;Q&gt;FSOL^ETP_FUND_FLOWS(0,0,,"YTD")&lt;/Q&gt;&lt;R&gt;1&lt;/R&gt;&lt;C&gt;1&lt;/C&gt;&lt;D xsi:type="xsd:double"&gt;38228109.1011752&lt;/D&gt;&lt;/FQL&gt;&lt;FQL&gt;&lt;Q&gt;FSOL^ETP_FUND_FLOWS(0,0,,"1MON")&lt;/Q&gt;&lt;R&gt;1&lt;/R&gt;&lt;C&gt;1&lt;/C&gt;&lt;D xsi:type="xsd:double"&gt;7785821.44071922&lt;/D&gt;&lt;/FQL&gt;&lt;FQL&gt;&lt;Q&gt;FSOL^ETP_FUND_FLOWS(0,0,,"1WK")&lt;/Q&gt;&lt;R&gt;0&lt;/R&gt;&lt;C&gt;0&lt;/C&gt;&lt;/FQL&gt;&lt;FQL&gt;&lt;Q&gt;FSOL^ETP_FUND_FLOWS(0,0,,"1D")&lt;/Q&gt;&lt;R&gt;0&lt;/R&gt;&lt;C&gt;0&lt;/C&gt;&lt;/FQL&gt;&lt;FQL&gt;&lt;Q&gt;SOLX^ETP_FUND_FLOWS(0,0,,"1YR")&lt;/Q&gt;&lt;R&gt;0&lt;/R&gt;&lt;C&gt;0&lt;/C&gt;&lt;/FQL&gt;&lt;FQL&gt;&lt;Q&gt;SOLX^ETP_FUND_FLOWS(0,0,,"YTD")&lt;/Q&gt;&lt;R&gt;0&lt;/R&gt;&lt;C&gt;0&lt;/C&gt;&lt;/FQL&gt;&lt;FQL&gt;&lt;Q&gt;SOLX^ETP_FUND_FLOWS(0,0,,"1MON")&lt;/Q&gt;&lt;R&gt;0&lt;/R&gt;&lt;C&gt;0&lt;/C&gt;&lt;/FQL&gt;&lt;FQL&gt;&lt;Q&gt;SOLX^ETP_FUND_FLOWS(0,0,,"1WK")&lt;/Q&gt;&lt;R&gt;0&lt;/R&gt;&lt;C&gt;0&lt;/C&gt;&lt;/FQL&gt;&lt;FQL&gt;&lt;Q&gt;SOLX^ETP_FUND_FLOWS(0,0,,"1D")&lt;/Q&gt;&lt;R&gt;0&lt;/R&gt;&lt;C&gt;0&lt;/C&gt;&lt;/FQL&gt;&lt;FQL&gt;&lt;Q&gt;SOLM^ETP_FUND_FLOWS(0,0,,"1YR")&lt;/Q&gt;&lt;R&gt;0&lt;/R&gt;&lt;C&gt;0&lt;/C&gt;&lt;/FQL&gt;&lt;FQL&gt;&lt;Q&gt;SOLM^ETP_FUND_FLOWS(0,0,,"YTD")&lt;/Q&gt;&lt;R&gt;1&lt;/R&gt;&lt;C&gt;1&lt;/C&gt;&lt;D xsi:type="xsd:double"&gt;1700047&lt;/D&gt;&lt;/FQL&gt;&lt;FQL&gt;&lt;Q&gt;SOLM^ETP_FUND_FLOWS(0,0,,"1MON")&lt;/Q&gt;&lt;R&gt;1&lt;/R&gt;&lt;C&gt;1&lt;/C&gt;&lt;D xsi:type="xsd:double"&gt;598235&lt;/D&gt;&lt;/FQL&gt;&lt;FQL&gt;&lt;Q&gt;SOLM^ETP_FUND_FLOWS(0,0,,"1WK")&lt;/Q&gt;&lt;R&gt;1&lt;/R&gt;&lt;C&gt;1&lt;/C&gt;&lt;D xsi:type="xsd:double"&gt;0&lt;/D&gt;&lt;/FQL&gt;&lt;FQL&gt;&lt;Q&gt;SOLM^ETP_FUND_FLOWS(0,0,,"1D")&lt;/Q&gt;&lt;R&gt;1&lt;/R&gt;&lt;C&gt;1&lt;/C&gt;&lt;D xsi:type="xsd:double"&gt;0&lt;/D&gt;&lt;/FQL&gt;&lt;FQL&gt;&lt;Q&gt;SOLC^ETP_FUND_FLOWS(0,0,,"1YR")&lt;/Q&gt;&lt;R&gt;0&lt;/R&gt;&lt;C&gt;0&lt;/C&gt;&lt;/FQL&gt;&lt;FQL&gt;&lt;Q&gt;SOLC^ETP_FUND_FLOWS(0,0,,"YTD")&lt;/Q&gt;&lt;R&gt;1&lt;/R&gt;&lt;C&gt;1&lt;/C&gt;&lt;D xsi:type="xsd:double"&gt;-55650&lt;/D&gt;&lt;/FQL&gt;&lt;FQL&gt;&lt;Q&gt;SOLC^ETP_FUND_FLOWS(0,0,,"1MON")&lt;/Q&gt;&lt;R&gt;1&lt;/R&gt;&lt;C&gt;1&lt;/C&gt;&lt;D xsi:type="xsd:double"&gt;173582&lt;/D&gt;&lt;/FQL&gt;&lt;FQL&gt;&lt;Q&gt;SOLC^ETP_FUND_FLOWS(0,0,,"1WK")&lt;/Q&gt;&lt;R&gt;1&lt;/R&gt;&lt;C&gt;1&lt;/C&gt;&lt;D xsi:type="xsd:double"&gt;173582&lt;/D&gt;&lt;/FQL&gt;&lt;FQL&gt;&lt;Q&gt;SOLC^ETP_FUND_FLOWS(0,0,,"1D")&lt;/Q&gt;&lt;R&gt;1&lt;/R&gt;&lt;C&gt;1&lt;/C&gt;&lt;D xsi:type="xsd:double"&gt;0&lt;/D&gt;&lt;/FQL&gt;&lt;FQL&gt;&lt;Q&gt;QSOL^ETP_FUND_FLOWS(0,0,,"1YR")&lt;/Q&gt;&lt;R&gt;0&lt;/R&gt;&lt;C&gt;0&lt;/C&gt;&lt;/FQL&gt;&lt;FQL&gt;&lt;Q&gt;QSOL^ETP_FUND_FLOWS(0,0,,"YTD")&lt;/Q&gt;&lt;R&gt;0&lt;/R&gt;&lt;C&gt;0&lt;/C&gt;&lt;/FQL&gt;&lt;FQL&gt;&lt;Q&gt;QSOL^ETP_FUND_FLOWS(0,0,,"1MON")&lt;/Q&gt;&lt;R&gt;0&lt;/R&gt;&lt;C&gt;0&lt;/C&gt;&lt;/FQL&gt;&lt;FQL&gt;&lt;Q&gt;QSOL^ETP_FUND_FLOWS(0,0,,"1WK")&lt;/Q&gt;&lt;R&gt;0&lt;/R&gt;&lt;C&gt;0&lt;/C&gt;&lt;/FQL&gt;&lt;FQL&gt;&lt;Q&gt;QSOL^ETP_FUND_FLOWS(0,0,,"1D")&lt;/Q&gt;&lt;R&gt;0&lt;/R&gt;&lt;C&gt;0&lt;/C&gt;&lt;/FQL&gt;&lt;FQL&gt;&lt;Q&gt;TSOL^ETP_FUND_FLOWS(0,0,,"1YR")&lt;/Q&gt;&lt;R&gt;0&lt;/R&gt;&lt;C&gt;0&lt;/C&gt;&lt;/FQL&gt;&lt;FQL&gt;&lt;Q&gt;TSOL^ETP_FUND_FLOWS(0,0,,"YTD")&lt;/Q&gt;&lt;R&gt;1&lt;/R&gt;&lt;C&gt;1&lt;/C&gt;&lt;D xsi:type="xsd:double"&gt;-1349310&lt;/D&gt;&lt;/FQL&gt;&lt;FQL&gt;&lt;Q&gt;TSOL^ETP_FUND_FLOWS(0,0,,"1MON")&lt;/Q&gt;&lt;R&gt;1&lt;/R&gt;&lt;C&gt;1&lt;/C&gt;&lt;D xsi:type="xsd:double"&gt;82060&lt;/D&gt;&lt;/FQL&gt;&lt;FQL&gt;&lt;Q&gt;TSOL^ETP_FUND_FLOWS(0,0,,"1WK")&lt;/Q&gt;&lt;R&gt;1&lt;/R&gt;&lt;C&gt;1&lt;/C&gt;&lt;D xsi:type="xsd:double"&gt;0&lt;/D&gt;&lt;/FQL&gt;&lt;FQL&gt;&lt;Q&gt;TSOL^ETP_FUND_FLOWS(0,0,,"1D")&lt;/Q&gt;&lt;R&gt;1&lt;/R&gt;&lt;C&gt;1&lt;/C&gt;&lt;D xsi:type="xsd:double"&gt;0&lt;/D&gt;&lt;/FQL&gt;&lt;FQL&gt;&lt;Q&gt;SOEZ^ETP_FUND_FLOWS(0,0,,"1YR")&lt;/Q&gt;&lt;R&gt;0&lt;/R&gt;&lt;C&gt;0&lt;/C&gt;&lt;/FQL&gt;&lt;FQL&gt;&lt;Q&gt;SOEZ^ETP_FUND_FLOWS(0,0,,"YTD")&lt;/Q&gt;&lt;R&gt;1&lt;/R&gt;&lt;C&gt;1&lt;/C&gt;&lt;D xsi:type="xsd:double"&gt;8656500&lt;/D&gt;&lt;/FQL&gt;&lt;FQL&gt;&lt;Q&gt;SOEZ^ETP_FUND_FLOWS(0,0,,"1MON")&lt;/Q&gt;&lt;R&gt;1&lt;/R&gt;&lt;C&gt;1&lt;/C&gt;&lt;D xsi:type="xsd:double"&gt;0&lt;/D&gt;&lt;/FQL&gt;&lt;FQL&gt;&lt;Q&gt;SOEZ^ETP_FUND_FLOWS(0,0,,"1WK")&lt;/Q&gt;&lt;R&gt;1&lt;/R&gt;&lt;C&gt;1&lt;/C&gt;&lt;D xsi:type="xsd:double"&gt;0&lt;/D&gt;&lt;/FQL&gt;&lt;FQL&gt;&lt;Q&gt;SOEZ^ETP_FUND_FLOWS(0,0,,"1D")&lt;/Q&gt;&lt;R&gt;1&lt;/R&gt;&lt;C&gt;1&lt;/C&gt;&lt;D xsi:type="xsd:double"&gt;0&lt;/D&gt;&lt;/FQL&gt;&lt;FQL&gt;&lt;Q&gt;VSOL^ETP_FUND_FLOWS(0,0,,"1YR")&lt;/Q&gt;&lt;R&gt;0&lt;/R&gt;&lt;C&gt;0&lt;/C&gt;&lt;/FQL&gt;&lt;FQL&gt;&lt;Q&gt;VSOL^ETP_FUND_FLOWS(0,0,,"YTD")&lt;/Q&gt;&lt;R&gt;1&lt;/R&gt;&lt;C&gt;1&lt;/C&gt;&lt;D xsi:type="xsd:double"&gt;71130&lt;/D&gt;&lt;/FQL&gt;&lt;FQL&gt;&lt;Q&gt;VSOL^ETP_FUND_FLOWS(0,0,,"1MON")&lt;/Q&gt;&lt;R&gt;1&lt;/R&gt;&lt;C&gt;1&lt;/C&gt;&lt;D xsi:type="xsd:double"&gt;-1992357.5&lt;/D&gt;&lt;/FQL&gt;&lt;FQL&gt;&lt;Q&gt;VSOL^ETP_FUND_FLOWS(0,0,,"1WK")&lt;/Q&gt;&lt;R&gt;1&lt;/R&gt;&lt;C&gt;1&lt;/C&gt;&lt;D xsi:type="xsd:double"&gt;560245&lt;/D&gt;&lt;/FQL&gt;&lt;FQL&gt;&lt;Q&gt;VSOL^ETP_FUND_FLOWS(0,0,,"1D")&lt;/Q&gt;&lt;R&gt;1&lt;/R&gt;&lt;C&gt;1&lt;/C&gt;&lt;D xsi:type="xsd:double"&gt;0&lt;/D&gt;&lt;/FQL&gt;&lt;FQL&gt;&lt;Q&gt;SLON^ETP_FUND_FLOWS(0,0,,"1YR")&lt;/Q&gt;&lt;R&gt;0&lt;/R&gt;&lt;C&gt;0&lt;/C&gt;&lt;/FQL&gt;&lt;FQL&gt;&lt;Q&gt;SLON^ETP_FUND_FLOWS(0,0,,"YTD")&lt;/Q&gt;&lt;R&gt;0&lt;/R&gt;&lt;C&gt;0&lt;/C&gt;&lt;/FQL&gt;&lt;FQL&gt;&lt;Q&gt;SLON^ETP_FUND_FLOWS(0,0,,"1MON")&lt;/Q&gt;&lt;R&gt;0&lt;/R&gt;&lt;C&gt;0&lt;/C&gt;&lt;/FQL&gt;&lt;FQL&gt;&lt;Q&gt;SLON^ETP_FUND_FLOWS(0,0,,"1WK")&lt;/Q&gt;&lt;R&gt;0&lt;/R&gt;&lt;C&gt;0&lt;/C&gt;&lt;/FQL&gt;&lt;FQL&gt;&lt;Q&gt;SLON^ETP_FUND_FLOWS(0,0,,"1D")&lt;/Q&gt;&lt;R&gt;0&lt;/R&gt;&lt;C&gt;0&lt;/C&gt;&lt;/FQL&gt;&lt;FQL&gt;&lt;Q&gt;SOLZ^ETP_FUND_FLOWS(0,0,,"1YR")&lt;/Q&gt;&lt;R&gt;1&lt;/R&gt;&lt;C&gt;1&lt;/C&gt;&lt;D xsi:type="xsd:double"&gt;222562316&lt;/D&gt;&lt;/FQL&gt;&lt;FQL&gt;&lt;Q&gt;SOLZ^ETP_FUND_FLOWS(0,0,,"YTD")&lt;/Q&gt;&lt;R&gt;1&lt;/R&gt;&lt;C&gt;1&lt;/C&gt;&lt;D xsi:type="xsd:double"&gt;27394633&lt;/D&gt;&lt;/FQL&gt;&lt;FQL&gt;&lt;Q&gt;SOLZ^ETP_FUND_FLOWS(0,0,,"1MON")&lt;/Q&gt;&lt;R&gt;1&lt;/R&gt;&lt;C&gt;1&lt;/C&gt;&lt;D xsi:type="xsd:double"&gt;-4575482&lt;/D&gt;&lt;/FQL&gt;&lt;FQL&gt;&lt;Q&gt;SOLZ^ETP_FUND_FLOWS(0,0,,"1WK")&lt;/Q&gt;&lt;R&gt;1&lt;/R&gt;&lt;C&gt;1&lt;/C&gt;&lt;D xsi:type="xsd:double"&gt;-2147606&lt;/D&gt;&lt;/FQL&gt;&lt;FQL&gt;&lt;Q&gt;SOLZ^ETP_FUND_FLOWS(0,0,,"1D")&lt;/Q&gt;&lt;R&gt;1&lt;/R&gt;&lt;C&gt;1&lt;/C&gt;&lt;D xsi:type="xsd:double"&gt;-678664&lt;/D&gt;&lt;/FQL&gt;&lt;FQL&gt;&lt;Q&gt;SSK^ETP_FUND_FLOWS(0,0,,"1YR")&lt;/Q&gt;&lt;R&gt;0&lt;/R&gt;&lt;C&gt;0&lt;/C&gt;&lt;/FQL&gt;&lt;FQL&gt;&lt;Q&gt;SSK^ETP_FUND_FLOWS(0,0,,"YTD")&lt;/Q&gt;&lt;R&gt;1&lt;/R&gt;&lt;C&gt;1&lt;/C&gt;&lt;D xsi:type="xsd:double"&gt;-18932749.4951&lt;/D&gt;&lt;/FQL&gt;&lt;FQL&gt;&lt;Q&gt;SSK^ETP_FUND_FLOWS(0,0,,"1MON")&lt;/Q&gt;&lt;R&gt;1&lt;/R&gt;&lt;C&gt;1&lt;/C&gt;&lt;D xsi:type="xsd:double"&gt;-1313990&lt;/D&gt;&lt;/FQL&gt;&lt;FQL&gt;&lt;Q&gt;SSK^ETP_FUND_FLOWS(0,0,,"1WK")&lt;/Q&gt;&lt;R&gt;1&lt;/R&gt;&lt;C&gt;1&lt;/C&gt;&lt;D xsi:type="xsd:double"&gt;0&lt;/D&gt;&lt;/FQL&gt;&lt;FQL&gt;&lt;Q&gt;SSK^ETP_FUND_FLOWS(0,0,,"1D")&lt;/Q&gt;&lt;R&gt;1&lt;/R&gt;&lt;C&gt;1&lt;/C&gt;&lt;D xsi:type="xsd:double"&gt;0&lt;/D&gt;&lt;/FQL&gt;&lt;FQL&gt;&lt;Q&gt;GSOL^ETP_FUND_FLOWS(0,0,,"1YR")&lt;/Q&gt;&lt;R&gt;1&lt;/R&gt;&lt;C&gt;1&lt;/C&gt;&lt;D xsi:type="xsd:double"&gt;109242800&lt;/D&gt;&lt;/FQL&gt;&lt;FQL&gt;&lt;Q&gt;GSOL^ETP_FUND_FLOWS(0,0,,"YTD")&lt;/Q&gt;&lt;R&gt;1&lt;/R&gt;&lt;C&gt;1&lt;/C&gt;&lt;D xsi:type="xsd:double"&gt;2514500&lt;/D&gt;&lt;/FQL&gt;&lt;FQL&gt;&lt;Q&gt;GSOL^ETP_FUND_FLOWS(0,0,,"1MON")&lt;/Q&gt;&lt;R&gt;1&lt;/R&gt;&lt;C&gt;1&lt;/C&gt;&lt;D xsi:type="xsd:double"&gt;5122000&lt;/D&gt;&lt;/FQL&gt;&lt;FQL&gt;&lt;Q&gt;GSOL^ETP_FUND_FLOWS(0,0,,"1WK")&lt;/Q&gt;&lt;R&gt;1&lt;/R&gt;&lt;C&gt;1&lt;/C&gt;&lt;D xsi:type="xsd:double"&gt;0&lt;/D&gt;&lt;/FQL&gt;&lt;FQL&gt;&lt;Q&gt;GSOL^ETP_FUND_FLOWS(0,0,,"1D")&lt;/Q&gt;&lt;R&gt;1&lt;/R&gt;&lt;C&gt;1&lt;/C&gt;&lt;D xsi:type="xsd:double"&gt;0&lt;/D&gt;&lt;/FQL&gt;&lt;FQL&gt;&lt;Q&gt;SOLT^ETP_FUND_FLOWS(0,0,,"1YR")&lt;/Q&gt;&lt;R&gt;1&lt;/R&gt;&lt;C&gt;1&lt;/C&gt;&lt;D xsi:type="xsd:double"&gt;878418487.8692&lt;/D&gt;&lt;/FQL&gt;&lt;FQL&gt;&lt;Q&gt;SOLT^ETP_FUND_FLOWS(0,0,,"YTD")&lt;/Q&gt;&lt;R&gt;1&lt;/R&gt;&lt;C&gt;1&lt;/C&gt;&lt;D xsi:type="xsd:double"&gt;61992840.8692&lt;/D&gt;&lt;/FQL&gt;&lt;FQL&gt;&lt;Q&gt;SOLT^ETP_FUND_FLOWS(0,0,,"1MON")&lt;/Q&gt;&lt;R&gt;1&lt;/R&gt;&lt;C&gt;1&lt;/C&gt;&lt;D xsi:type="xsd:double"&gt;-7218298&lt;/D&gt;&lt;/FQL&gt;&lt;FQL&gt;&lt;Q&gt;SOLT^ETP_FUND_FLOWS(0,0,,"1WK")&lt;/Q&gt;&lt;R&gt;1&lt;/R&gt;&lt;C&gt;1&lt;/C&gt;&lt;D xsi:type="xsd:double"&gt;6727062&lt;/D&gt;&lt;/FQL&gt;&lt;FQL&gt;&lt;Q&gt;SOLT^ETP_FUND_FLOWS(0,0,,"1D")&lt;/Q&gt;&lt;R&gt;1&lt;/R&gt;&lt;C&gt;1&lt;/C&gt;&lt;D xsi:type="xsd:double"&gt;1814192&lt;/D&gt;&lt;/FQL&gt;&lt;FQL&gt;&lt;Q&gt;BSOL^ETP_FUND_FLOWS(0,0,,"1YR")&lt;/Q&gt;&lt;R&gt;0&lt;/R&gt;&lt;C&gt;0&lt;/C&gt;&lt;/FQL&gt;&lt;FQL&gt;&lt;Q&gt;BSOL^ETP_FUND_FLOWS(0,0,,"YTD")&lt;/Q&gt;&lt;R&gt;1&lt;/R&gt;&lt;C&gt;1&lt;/C&gt;&lt;D xsi:type="xsd:double"&gt;282645640&lt;/D&gt;&lt;/FQL&gt;&lt;FQL&gt;&lt;Q&gt;BSOL^ETP_FUND_FLOWS(0,0,,"1MON")&lt;/Q&gt;&lt;R&gt;1&lt;/R&gt;&lt;C&gt;1&lt;/C&gt;&lt;D xsi:type="xsd:double"&gt;80167870&lt;/D&gt;&lt;/FQL&gt;&lt;FQL&gt;&lt;Q&gt;BSOL^ETP_FUND_FLOWS(0,0,,"1WK")&lt;/Q&gt;&lt;R&gt;1&lt;/R&gt;&lt;C&gt;1&lt;/C&gt;&lt;D xsi:type="xsd:double"&gt;2289000&lt;/D&gt;&lt;/FQL&gt;&lt;FQL&gt;&lt;Q&gt;BSOL^ETP_FUND_FLOWS(0,0,,"1D")&lt;/Q&gt;&lt;R&gt;1&lt;/R&gt;&lt;C&gt;1&lt;/C&gt;&lt;D xsi:type="xsd:double"&gt;2289000&lt;/D&gt;&lt;/FQL&gt;&lt;FQL&gt;&lt;Q&gt;XRPK^ETP_FUND_FLOWS(0,0,,"1YR")&lt;/Q&gt;&lt;R&gt;0&lt;/R&gt;&lt;C&gt;0&lt;/C&gt;&lt;/FQL&gt;&lt;FQL&gt;&lt;Q&gt;XRPK^ETP_FUND_FLOWS(0,0,,"YTD")&lt;/Q&gt;&lt;R&gt;0&lt;/R&gt;&lt;C&gt;0&lt;/C&gt;&lt;/FQL&gt;&lt;FQL&gt;&lt;Q&gt;XRPK^ETP_FUND_FLOWS(0,0,,"1MON")&lt;/Q&gt;&lt;R&gt;0&lt;/R&gt;&lt;C&gt;0&lt;/C&gt;&lt;/FQL&gt;&lt;FQL&gt;&lt;Q&gt;XRPK^ETP_FUND_FLOWS(0,0,,"1WK")&lt;/Q&gt;&lt;R&gt;0&lt;/R&gt;&lt;C&gt;0&lt;/C&gt;&lt;/FQL&gt;&lt;FQL&gt;&lt;Q&gt;XRPK^ETP_FUND_FLOWS(0,0,,"1D")&lt;/Q&gt;&lt;R&gt;0&lt;/R&gt;&lt;C&gt;0&lt;/C&gt;&lt;/FQL&gt;&lt;FQL&gt;&lt;Q&gt;XRPM^ETP_FUND_FLOWS(0,0,,"1YR")&lt;/Q&gt;&lt;R&gt;0&lt;/R&gt;&lt;C&gt;0&lt;/C&gt;&lt;/FQL&gt;&lt;FQL&gt;&lt;Q&gt;XRPM^ETP_FUND_FLOWS(0,0,,"YTD")&lt;/Q&gt;&lt;R&gt;1&lt;/R&gt;&lt;C&gt;1&lt;/C&gt;&lt;D xsi:type="xsd:double"&gt;11028168&lt;/D&gt;&lt;/FQL&gt;&lt;FQL&gt;&lt;Q&gt;XRPM^ETP_FUND_FLOWS(0,0,,"1MON")&lt;/Q&gt;&lt;R&gt;1&lt;/R&gt;&lt;C&gt;1&lt;/C&gt;&lt;D xsi:type="xsd:double"&gt;1813130&lt;/D&gt;&lt;/FQL&gt;&lt;FQL&gt;&lt;Q&gt;XRPM^ETP_FUND_FLOWS(0,0,,"1WK")&lt;/Q&gt;&lt;R&gt;1&lt;/R&gt;&lt;C&gt;1&lt;/C&gt;&lt;D xsi:type="xsd:double"&gt;1401410&lt;/D&gt;&lt;/FQL&gt;&lt;FQL&gt;&lt;Q&gt;XRPM^ETP_FUND_FLOWS(0,0,,"1D")&lt;/Q&gt;&lt;R&gt;1&lt;/R&gt;&lt;C&gt;1&lt;/C&gt;&lt;D xsi:type="xsd:double"&gt;0&lt;/D&gt;&lt;/FQL&gt;&lt;FQL&gt;&lt;Q&gt;UXRP^ETP_FUND_FLOWS(0,0,,"1YR")&lt;/Q&gt;&lt;R&gt;0&lt;/R&gt;&lt;C&gt;0&lt;/C&gt;&lt;/FQL&gt;&lt;FQL&gt;&lt;Q&gt;UXRP^ETP_FUND_FLOWS(0,0,,"YTD")&lt;/Q&gt;&lt;R&gt;0&lt;/R&gt;&lt;C&gt;0&lt;/C&gt;&lt;/FQL&gt;&lt;FQL&gt;&lt;Q&gt;UXRP^ETP_FUND_FLOWS(0,0,,"1MON")&lt;/Q&gt;&lt;R&gt;0&lt;/R&gt;&lt;C&gt;0&lt;/C&gt;&lt;/FQL&gt;&lt;FQL&gt;&lt;Q&gt;UXRP^ETP_FUND_FLOWS(0,0,,"1WK")&lt;/Q&gt;&lt;R&gt;0&lt;/R&gt;&lt;C&gt;0&lt;/C&gt;&lt;/FQL&gt;&lt;FQL&gt;&lt;Q&gt;UXRP^ETP_FUND_FLOWS(0,0,,"1D")&lt;/Q&gt;&lt;R&gt;0&lt;/R&gt;&lt;C&gt;0&lt;/C&gt;&lt;/FQL&gt;&lt;FQL&gt;&lt;Q&gt;XRPR^ETP_FUND_FLOWS(0,0,,"1YR")&lt;/Q&gt;&lt;R&gt;0&lt;/R&gt;&lt;C&gt;0&lt;/C&gt;&lt;/FQL&gt;&lt;FQL&gt;&lt;Q&gt;XRPR^ETP_FUND_FLOWS(0,0,,"YTD")&lt;/Q&gt;&lt;R&gt;1&lt;/R&gt;&lt;C&gt;1&lt;/C&gt;&lt;D xsi:type="xsd:double"&gt;-15277642.5&lt;/D&gt;&lt;/FQL&gt;&lt;FQL&gt;&lt;Q&gt;XRPR^ETP_FUND_FLOWS(0,0,,"1MON")&lt;/Q&gt;&lt;R&gt;1&lt;/R&gt;&lt;C&gt;1&lt;/C&gt;&lt;D xsi:type="xsd:double"&gt;0&lt;/D&gt;&lt;/FQL&gt;&lt;FQL&gt;&lt;Q&gt;XRPR^ETP_FUND_FLOWS(0,0,,"1WK")&lt;/Q&gt;&lt;R&gt;1&lt;/R&gt;&lt;C&gt;1&lt;/C&gt;&lt;D xsi:type="xsd:double"&gt;0&lt;/D&gt;&lt;/FQL&gt;&lt;FQL&gt;&lt;Q&gt;XRPR^ETP_FUND_FLOWS(0,0,,"1D")&lt;/Q&gt;&lt;R&gt;1&lt;/R&gt;&lt;C&gt;1&lt;/C&gt;&lt;D xsi:type="xsd:double"&gt;0&lt;/D&gt;&lt;/FQL&gt;&lt;FQL&gt;&lt;Q&gt;XRPT^ETP_FUND_FLOWS(0,0,,"1YR")&lt;/Q&gt;&lt;R&gt;1&lt;/R&gt;&lt;C&gt;1&lt;/C&gt;&lt;D xsi:type="xsd:double"&gt;342629322.4792&lt;/D&gt;&lt;/FQL&gt;&lt;FQL&gt;&lt;Q&gt;XRPT^ETP_FUND_FLOWS(0,0,,"YTD")&lt;/Q&gt;&lt;R&gt;1&lt;/R&gt;&lt;C&gt;1&lt;/C&gt;&lt;D xsi:type="xsd:double"&gt;57184919.4792&lt;/D&gt;&lt;/FQL&gt;&lt;FQL&gt;&lt;Q&gt;XRPT^ETP_FUND_FLOWS(0,0,,"1MON")&lt;/Q&gt;&lt;R&gt;1&lt;/R&gt;&lt;C&gt;1&lt;/C&gt;&lt;D xsi:type="xsd:double"&gt;5159056&lt;/D&gt;&lt;/FQL&gt;&lt;FQL&gt;&lt;Q&gt;XRPT^ETP_FUND_FLOWS(0,0,,"1WK")&lt;/Q&gt;&lt;R&gt;1&lt;/R&gt;&lt;C&gt;1&lt;/C&gt;&lt;D xsi:type="xsd:double"&gt;0&lt;/D&gt;&lt;/FQL&gt;&lt;FQL&gt;&lt;Q&gt;XRPT^ETP_FUND_FLOWS(0,0,,"1D")&lt;/Q&gt;&lt;R&gt;1&lt;/R&gt;&lt;C&gt;1&lt;/C&gt;&lt;D xsi:type="xsd:double"&gt;0&lt;/D&gt;&lt;/FQL&gt;&lt;FQL&gt;&lt;Q&gt;XRPI^ETP_FUND_FLOWS(0,0,,"1YR")&lt;/Q&gt;&lt;R&gt;1&lt;/R&gt;&lt;C&gt;1&lt;/C&gt;&lt;D xsi:type="xsd:double"&gt;244132509&lt;/D&gt;&lt;/FQL&gt;&lt;FQL&gt;&lt;Q&gt;XRPI^ETP_FUND_FLOWS(0,0,,"YTD")&lt;/Q&gt;&lt;R&gt;1&lt;/R&gt;&lt;C&gt;1&lt;/C&gt;&lt;D xsi:type="xsd:double"&gt;10857897&lt;/D&gt;&lt;/FQL&gt;&lt;FQL&gt;&lt;Q&gt;XRPI^ETP_FUND_FLOWS(0,0,,"1MON")&lt;/Q&gt;&lt;R&gt;1&lt;/R&gt;&lt;C&gt;1&lt;/C&gt;&lt;D xsi:type="xsd:double"&gt;-1368533&lt;/D&gt;&lt;/FQL&gt;&lt;FQL&gt;&lt;Q&gt;XRPI^ETP_FUND_FLOWS(0,0,,"1WK")&lt;/Q&gt;&lt;R&gt;1&lt;/R&gt;&lt;C&gt;1&lt;/C&gt;&lt;D xsi:type="xsd:double"&gt;-605816&lt;/D&gt;&lt;/FQL&gt;&lt;FQL&gt;&lt;Q&gt;XRPI^ETP_FUND_FLOWS(0,0,,"1D")&lt;/Q&gt;&lt;R&gt;1&lt;/R&gt;&lt;C&gt;1&lt;/C&gt;&lt;D xsi:type="xsd:double"&gt;0&lt;/D&gt;&lt;/FQL&gt;&lt;FQL&gt;&lt;Q&gt;XXRP^ETP_FUND_FLOWS(0,0,,"1YR")&lt;/Q&gt;&lt;R&gt;1&lt;/R&gt;&lt;C&gt;1&lt;/C&gt;&lt;D xsi:type="xsd:double"&gt;571021656&lt;/D&gt;&lt;/FQL&gt;&lt;FQL&gt;&lt;Q&gt;XXRP^ETP_FUND_FLOWS(0,0,,"YTD")&lt;/Q&gt;&lt;R&gt;1&lt;/R&gt;&lt;C&gt;1&lt;/C&gt;&lt;D xsi:type="xsd:double"&gt;75075424&lt;/D&gt;&lt;/FQL&gt;&lt;FQL&gt;&lt;Q&gt;XXRP^ETP_FUND_FLOWS(0,0,,"1MON")&lt;/Q&gt;&lt;R&gt;1&lt;/R&gt;&lt;C&gt;1&lt;/C&gt;&lt;D xsi:type="xsd:double"&gt;11567725&lt;/D&gt;&lt;/FQL&gt;&lt;FQL&gt;&lt;Q&gt;XXRP^ETP_FUND_FLOWS(0,0,,"1WK")&lt;/Q&gt;&lt;R&gt;1&lt;/R&gt;&lt;C&gt;1&lt;/C&gt;&lt;D xsi:type="xsd:double"&gt;1799200&lt;/D&gt;&lt;/FQL&gt;&lt;FQL&gt;&lt;Q&gt;XXRP^ETP_FUND_FLOWS(0,0,,"1D")&lt;/Q&gt;&lt;R&gt;1&lt;/R&gt;&lt;C&gt;1&lt;/C&gt;&lt;D xsi:type="xsd:double"&gt;1799200&lt;/D&gt;&lt;/FQL&gt;&lt;FQL&gt;&lt;Q&gt;GXRP^ETP_FUND_FLOWS(0,0,,"1YR")&lt;/Q&gt;&lt;R&gt;0&lt;/R&gt;&lt;C&gt;0&lt;/C&gt;&lt;/FQL&gt;&lt;FQL&gt;&lt;Q&gt;GXRP^ETP_FUND_FLOWS(0,0,,"YTD")&lt;/Q&gt;&lt;R&gt;1&lt;/R&gt;&lt;C&gt;1&lt;/C&gt;&lt;D xsi:type="xsd:double"&gt;-117100500&lt;/D&gt;&lt;/FQL&gt;&lt;FQL&gt;&lt;Q&gt;GXRP^ETP_FUND_FLOWS(0,0,,"1MON")&lt;/Q&gt;&lt;R&gt;1&lt;/R&gt;&lt;C&gt;1&lt;/C&gt;&lt;D xsi:type="xsd:double"&gt;7627700&lt;/D&gt;&lt;/FQL&gt;&lt;FQL&gt;&lt;Q&gt;GXRP^ETP_FUND_FLOWS(0,0,,"1WK")&lt;/Q&gt;&lt;R&gt;1&lt;/R&gt;&lt;C&gt;1&lt;/C&gt;&lt;D xsi:type="xsd:double"&gt;0&lt;/D&gt;&lt;/FQL&gt;&lt;FQL&gt;&lt;Q&gt;GXRP^ETP_FUND_FLOWS(0,0,,"1D")&lt;/Q&gt;&lt;R&gt;1&lt;/R&gt;&lt;C&gt;1&lt;/C&gt;&lt;D xsi:type="xsd:double"&gt;0&lt;/D&gt;&lt;/FQL&gt;&lt;FQL&gt;&lt;Q&gt;TOXR^ETP_FUND_FLOWS(0,0,,"1YR")&lt;/Q&gt;&lt;R&gt;0&lt;/R&gt;&lt;C&gt;0&lt;/C&gt;&lt;/FQL&gt;&lt;FQL&gt;&lt;Q&gt;TOXR^ETP_FUND_FLOWS(0,0,,"YTD")&lt;/Q&gt;&lt;R&gt;1&lt;/R&gt;&lt;C&gt;1&lt;/C&gt;&lt;D xsi:type="xsd:double"&gt;-48919130&lt;/D&gt;&lt;/FQL&gt;&lt;FQL&gt;&lt;Q&gt;TOXR^ETP_FUND_FLOWS(0,0,,"1MON")&lt;/Q&gt;&lt;R&gt;1&lt;/R&gt;&lt;C&gt;1&lt;/C&gt;&lt;D xsi:type="xsd:double"&gt;1123040&lt;/D&gt;&lt;/FQL&gt;&lt;FQL&gt;&lt;Q&gt;TOXR^ETP_FUND_FLOWS(0,0,,"1WK")&lt;/Q&gt;&lt;R&gt;1&lt;/R&gt;&lt;C&gt;1&lt;/C&gt;&lt;D xsi:type="xsd:double"&gt;0&lt;/D&gt;&lt;/FQL&gt;&lt;FQL&gt;&lt;Q&gt;TOXR^ETP_FUND_FLOWS(0,0,,"1D")&lt;/Q&gt;&lt;R&gt;1&lt;/R&gt;&lt;C&gt;1&lt;/C&gt;&lt;D xsi:type="xsd:double"&gt;0&lt;/D&gt;&lt;/FQL&gt;&lt;FQL&gt;&lt;Q&gt;XRPZ^ETP_FUND_FLOWS(0,0,,"1YR")&lt;/Q&gt;&lt;R&gt;0&lt;/R&gt;&lt;C&gt;0&lt;/C&gt;&lt;/FQL&gt;&lt;FQL&gt;&lt;Q&gt;XRPZ^ETP_FUND_FLOWS(0,0,,"YTD")&lt;/Q&gt;&lt;R&gt;1&lt;/R&gt;&lt;C&gt;1&lt;/C&gt;&lt;D xsi:type="xsd:double"&gt;151406400&lt;/D&gt;&lt;/FQL&gt;&lt;FQL&gt;&lt;Q&gt;XRPZ^ETP_FUND_FLOWS(0,0,,"1MON")&lt;/Q&gt;&lt;R&gt;1&lt;/R&gt;&lt;C&gt;1&lt;/C&gt;&lt;D xsi:type="xsd:double"&gt;41149200&lt;/D&gt;&lt;/FQL&gt;&lt;FQL&gt;&lt;Q&gt;XRPZ^ETP_FUND_FLOWS(0,0,,"1WK")&lt;/Q&gt;&lt;R&gt;1&lt;/R&gt;&lt;C&gt;1&lt;/C&gt;&lt;D xsi:type="xsd:double"&gt;10947650&lt;/D&gt;&lt;/FQL&gt;&lt;FQL&gt;&lt;Q&gt;XRPZ^ETP_FUND_FLOWS(0,0,,"1D")&lt;/Q&gt;&lt;R&gt;1&lt;/R&gt;&lt;C&gt;1&lt;/C&gt;&lt;D xsi:type="xsd:double"&gt;9471150&lt;/D&gt;&lt;/FQL&gt;&lt;FQL&gt;&lt;Q&gt;XRPC^ETP_FUND_FLOWS(0,0,,"1YR")&lt;/Q&gt;&lt;R&gt;0&lt;/R&gt;&lt;C&gt;0&lt;/C&gt;&lt;/FQL&gt;&lt;FQL&gt;&lt;Q&gt;XRPC^ETP_FUND_FLOWS(0,0,,"YTD")&lt;/Q&gt;&lt;R&gt;1&lt;/R&gt;&lt;C&gt;1&lt;/C&gt;&lt;D xsi:type="xsd:double"&gt;67318516&lt;/D&gt;&lt;/FQL&gt;&lt;FQL&gt;&lt;Q&gt;XRPC^ETP_FUND_FLOWS(0,0,,"1MON")&lt;/Q&gt;&lt;R&gt;1&lt;/R&gt;&lt;C&gt;1&lt;/C&gt;&lt;D xsi:type="xsd:double"&gt;29702905&lt;/D&gt;&lt;/FQL&gt;&lt;FQL&gt;&lt;Q&gt;XRPC^ETP_FUND_FLOWS(0,0,,"1WK")&lt;/Q&gt;&lt;R&gt;1&lt;/R&gt;&lt;C&gt;1&lt;/C&gt;&lt;D xsi:type="xsd:double"&gt;7988935&lt;/D&gt;&lt;/FQL&gt;&lt;FQL&gt;&lt;Q&gt;XRPC^ETP_FUND_FLOWS(0,0,,"1D")&lt;/Q&gt;&lt;R&gt;1&lt;/R&gt;&lt;C&gt;1&lt;/C&gt;&lt;D xsi:type="xsd:double"&gt;0&lt;/D&gt;&lt;/FQL&gt;&lt;FQL&gt;&lt;Q&gt;IETH^ETP_FUND_FLOWS(0,0,,"1YR")&lt;/Q&gt;&lt;R&gt;0&lt;/R&gt;&lt;C&gt;0&lt;/C&gt;&lt;/FQL&gt;&lt;FQL&gt;&lt;Q&gt;IETH^ETP_FUND_FLOWS(0,0,,"YTD")&lt;/Q&gt;&lt;R&gt;1&lt;/R&gt;&lt;C&gt;1&lt;/C&gt;&lt;D xsi:type="xsd:double"&gt;-38610&lt;/D&gt;&lt;/FQL&gt;&lt;FQL&gt;&lt;Q&gt;IETH^ETP_FUND_FLOWS(0,0,,"1MON")&lt;/Q&gt;&lt;R&gt;1&lt;/R&gt;&lt;C&gt;1&lt;/C&gt;&lt;D xsi:type="xsd:double"&gt;0&lt;/D&gt;&lt;/FQL&gt;&lt;FQL&gt;&lt;Q&gt;IETH^ETP_FUND_FLOWS(0,0,,"1WK")&lt;/Q&gt;&lt;R&gt;1&lt;/R&gt;&lt;C&gt;1&lt;/C&gt;&lt;D xsi:type="xsd:double"&gt;0&lt;/D&gt;&lt;/FQL&gt;&lt;FQL&gt;&lt;Q&gt;IETH^ETP_FUND_FLOWS(0,0,,"1D")&lt;/Q&gt;&lt;R&gt;1&lt;/R&gt;&lt;C&gt;1&lt;/C&gt;&lt;D xsi:type="xsd:double"&gt;0&lt;/D&gt;&lt;/FQL&gt;&lt;FQL&gt;&lt;Q&gt;ESK^ETP_FUND_FLOWS(0,0,,"1YR")&lt;/Q&gt;&lt;R&gt;0&lt;/R&gt;&lt;C&gt;0&lt;/C&gt;&lt;/FQL&gt;&lt;FQL&gt;&lt;Q&gt;ESK^ETP_FUND_FLOWS(0,0,,"YTD")&lt;/Q&gt;&lt;R&gt;1&lt;/R&gt;&lt;C&gt;1&lt;/C&gt;&lt;D xsi:type="xsd:double"&gt;-358342&lt;/D&gt;&lt;/FQL&gt;&lt;FQL&gt;&lt;Q&gt;ESK^ETP_FUND_FLOWS(0,0,,"1MON")&lt;/Q&gt;&lt;R&gt;1&lt;/R&gt;&lt;C&gt;1&lt;/C&gt;&lt;D xsi:type="xsd:double"&gt;0&lt;/D&gt;&lt;/FQL&gt;&lt;FQL&gt;&lt;Q&gt;ESK^ETP_FUND_FLOWS(0,0,,"1WK")&lt;/Q&gt;&lt;R&gt;1&lt;/R&gt;&lt;C&gt;1&lt;/C&gt;&lt;D xsi:type="xsd:double"&gt;0&lt;/D&gt;&lt;/FQL&gt;&lt;FQL&gt;&lt;Q&gt;ESK^ETP_FUND_FLOWS(0,0,,"1D")&lt;/Q&gt;&lt;R&gt;1&lt;/R&gt;&lt;C&gt;1&lt;/C&gt;&lt;D xsi:type="xsd:double"&gt;0&lt;/D&gt;&lt;/FQL&gt;&lt;FQL&gt;&lt;Q&gt;ETTY^ETP_FUND_FLOWS(0,0,,"1YR")&lt;/Q&gt;&lt;R&gt;0&lt;/R&gt;&lt;C&gt;0&lt;/C&gt;&lt;/FQL&gt;&lt;FQL&gt;&lt;Q&gt;ETTY^ETP_FUND_FLOWS(0,0,,"YTD")&lt;/Q&gt;&lt;R&gt;1&lt;/R&gt;&lt;C&gt;1&lt;/C&gt;&lt;D xsi:type="xsd:double"&gt;1379574&lt;/D&gt;&lt;/FQL&gt;&lt;FQL&gt;&lt;Q&gt;ETTY^ETP_FUND_FLOWS(0,0,,"1MON")&lt;/Q&gt;&lt;R&gt;1&lt;/R&gt;&lt;C&gt;1&lt;/C&gt;&lt;D xsi:type="xsd:double"&gt;0&lt;/D&gt;&lt;/FQL&gt;&lt;FQL&gt;&lt;Q&gt;ETTY^ETP_FUND_FLOWS(0,0,,"1WK")&lt;/Q&gt;&lt;R&gt;1&lt;/R&gt;&lt;C&gt;1&lt;/C&gt;&lt;D xsi:type="xsd:double"&gt;0&lt;/D&gt;&lt;/FQL&gt;&lt;FQL&gt;&lt;Q&gt;ETTY^ETP_FUND_FLOWS(0,0,,"1D")&lt;/Q&gt;&lt;R&gt;1&lt;/R&gt;&lt;C&gt;1&lt;/C&gt;&lt;D xsi:type="xsd:double"&gt;0&lt;/D&gt;&lt;/FQL&gt;&lt;FQL&gt;&lt;Q&gt;EHY^ETP_FUND_FLOWS(0,0,,"1YR")&lt;/Q&gt;&lt;R&gt;0&lt;/R&gt;&lt;C&gt;0&lt;/C&gt;&lt;/FQL&gt;&lt;FQL&gt;&lt;Q&gt;EHY^ETP_FUND_FLOWS(0,0,,"YTD")&lt;/Q&gt;&lt;R&gt;1&lt;/R&gt;&lt;C&gt;1&lt;/C&gt;&lt;D xsi:type="xsd:double"&gt;2849210&lt;/D&gt;&lt;/FQL&gt;&lt;FQL&gt;&lt;Q&gt;EHY^ETP_FUND_FLOWS(0,0,,"1MON")&lt;/Q&gt;&lt;R&gt;1&lt;/R&gt;&lt;C&gt;1&lt;/C&gt;&lt;D xsi:type="xsd:double"&gt;972777&lt;/D&gt;&lt;/FQL&gt;&lt;FQL&gt;&lt;Q&gt;EHY^ETP_FUND_FLOWS(0,0,,"1WK")&lt;/Q&gt;&lt;R&gt;1&lt;/R&gt;&lt;C&gt;1&lt;/C&gt;&lt;D xsi:type="xsd:double"&gt;521245&lt;/D&gt;&lt;/FQL&gt;&lt;FQL&gt;&lt;Q&gt;EHY^ETP_FUND_FLOWS(0,0,,"1D")&lt;/Q&gt;&lt;R&gt;1&lt;/R&gt;&lt;C&gt;1&lt;/C&gt;&lt;D xsi:type="xsd:double"&gt;0&lt;/D&gt;&lt;/FQL&gt;&lt;FQL&gt;&lt;Q&gt;ETHI^ETP_FUND_FLOWS(0,0,,"1YR")&lt;/Q&gt;&lt;R&gt;0&lt;/R&gt;&lt;C&gt;0&lt;/C&gt;&lt;/FQL&gt;&lt;FQL&gt;&lt;Q&gt;ETHI^ETP_FUND_FLOWS(0,0,,"YTD")&lt;/Q&gt;&lt;R&gt;0&lt;/R&gt;&lt;C&gt;0&lt;/C&gt;&lt;/FQL&gt;&lt;FQL&gt;&lt;Q&gt;ETHI^ETP_FUND_FLOWS(0,0,,"1MON")&lt;/Q&gt;&lt;R&gt;0&lt;/R&gt;&lt;C&gt;0&lt;/C&gt;&lt;/FQL&gt;&lt;FQL&gt;&lt;Q&gt;ETHI^ETP_FUND_FLOWS(0,0,,"1WK")&lt;/Q&gt;&lt;R&gt;0&lt;/R&gt;&lt;C&gt;0&lt;/C&gt;&lt;/FQL&gt;&lt;FQL&gt;&lt;Q&gt;ETHI^ETP_FUND_FLOWS(0,0,,"1D")&lt;/Q&gt;&lt;R&gt;0&lt;/R&gt;&lt;C&gt;0&lt;/C&gt;&lt;/FQL&gt;&lt;FQL&gt;&lt;Q&gt;AETH^ETP_FUND_FLOWS(0,0,,"1YR")&lt;/Q&gt;&lt;R&gt;1&lt;/R&gt;&lt;C&gt;1&lt;/C&gt;&lt;D xsi:type="xsd:double"&gt;-246725&lt;/D&gt;&lt;/FQL&gt;&lt;FQL&gt;&lt;Q&gt;AETH^ETP_FUND_FLOWS(0,0,,"YTD")&lt;/Q&gt;&lt;R&gt;1&lt;/R&gt;&lt;C&gt;1&lt;/C&gt;&lt;D xsi:type="xsd:double"&gt;-3621125&lt;/D&gt;&lt;/FQL&gt;&lt;FQL&gt;&lt;Q&gt;AETH^ETP_FUND_FLOWS(0,0,,"1MON")&lt;/Q&gt;&lt;R&gt;1&lt;/R&gt;&lt;C&gt;1&lt;/C&gt;&lt;D xsi:type="xsd:double"&gt;0&lt;/D&gt;&lt;/FQL&gt;&lt;FQL&gt;&lt;Q&gt;AETH^ETP_FUND_FLOWS(0,0,,"1WK")&lt;/Q&gt;&lt;R&gt;1&lt;/R&gt;&lt;C&gt;1&lt;/C&gt;&lt;D xsi:type="xsd:double"&gt;0&lt;/D&gt;&lt;/FQL&gt;&lt;FQL&gt;&lt;Q&gt;AETH^ETP_FUND_FLOWS(0,0,,"1D")&lt;/Q&gt;&lt;R&gt;1&lt;/R&gt;&lt;C&gt;1&lt;/C&gt;&lt;D xsi:type="xsd:double"&gt;0&lt;/D&gt;&lt;/FQL&gt;&lt;FQL&gt;&lt;Q&gt;ETU^ETP_FUND_FLOWS(0,0,,"1YR")&lt;/Q&gt;&lt;R&gt;1&lt;/R&gt;&lt;C&gt;1&lt;/C&gt;&lt;D xsi:type="xsd:double"&gt;24736588&lt;/D&gt;&lt;/FQL&gt;&lt;FQL&gt;&lt;Q&gt;ETU^ETP_FUND_FLOWS(0,0,,"YTD")&lt;/Q&gt;&lt;R&gt;1&lt;/R&gt;&lt;C&gt;1&lt;/C&gt;&lt;D xsi:type="xsd:double"&gt;2996538&lt;/D&gt;&lt;/FQL&gt;&lt;FQL&gt;&lt;Q&gt;ETU^ETP_FUND_FLOWS(0,0,,"1MON")&lt;/Q&gt;&lt;R&gt;1&lt;/R&gt;&lt;C&gt;1&lt;/C&gt;&lt;D xsi:type="xsd:double"&gt;-481404&lt;/D&gt;&lt;/FQL&gt;&lt;FQL&gt;&lt;Q&gt;ETU^ETP_FUND_FLOWS(0,0,,"1WK")&lt;/Q&gt;&lt;R&gt;1&lt;/R&gt;&lt;C&gt;1&lt;/C&gt;&lt;D xsi:type="xsd:double"&gt;0&lt;/D&gt;&lt;/FQL&gt;&lt;FQL&gt;&lt;Q&gt;ETU^ETP_FUND_FLOWS(0,0,,"1D")&lt;/Q&gt;&lt;R&gt;1&lt;/R&gt;&lt;C&gt;1&lt;/C&gt;&lt;D xsi:type="xsd:double"&gt;0&lt;/D&gt;&lt;/FQL&gt;&lt;FQL&gt;&lt;Q&gt;QETH^ETP_FUND_FLOWS(0,0,,"1YR")&lt;/Q&gt;&lt;R&gt;0&lt;/R&gt;&lt;C&gt;0&lt;/C&gt;&lt;/FQL&gt;&lt;FQL&gt;&lt;Q&gt;QETH^ETP_FUND_FLOWS(0,0,,"YTD")&lt;/Q&gt;&lt;R&gt;0&lt;/R&gt;&lt;C&gt;0&lt;/C&gt;&lt;/FQL&gt;&lt;FQL&gt;&lt;Q&gt;QETH^ETP_FUND_FLOWS(0,0,,"1MON")&lt;/Q&gt;&lt;R&gt;0&lt;/R&gt;&lt;C&gt;0&lt;/C&gt;&lt;/FQL&gt;&lt;FQL&gt;&lt;Q&gt;QETH^ETP_FUND_FLOWS(0,0,,"1WK")&lt;/Q&gt;&lt;R&gt;0&lt;/R&gt;&lt;C&gt;0&lt;/C&gt;&lt;/FQL&gt;&lt;FQL&gt;&lt;Q&gt;QETH^ETP_FUND_FLOWS(0,0,,"1D")&lt;/Q&gt;&lt;R&gt;0&lt;/R&gt;&lt;C&gt;0&lt;/C&gt;&lt;/FQL&gt;&lt;FQL&gt;&lt;Q&gt;NEHI^ETP_FUND_FLOWS(0,0,,"1YR")&lt;/Q&gt;&lt;R&gt;0&lt;/R&gt;&lt;C&gt;0&lt;/C&gt;&lt;/FQL&gt;&lt;FQL&gt;&lt;Q&gt;NEHI^ETP_FUND_FLOWS(0,0,,"YTD")&lt;/Q&gt;&lt;R&gt;1&lt;/R&gt;&lt;C&gt;1&lt;/C&gt;&lt;D xsi:type="xsd:double"&gt;81493628&lt;/D&gt;&lt;/FQL&gt;&lt;FQL&gt;&lt;Q&gt;NEHI^ETP_FUND_FLOWS(0,0,,"1MON")&lt;/Q&gt;&lt;R&gt;1&lt;/R&gt;&lt;C&gt;1&lt;/C&gt;&lt;D xsi:type="xsd:double"&gt;20520699&lt;/D&gt;&lt;/FQL&gt;&lt;FQL&gt;&lt;Q&gt;NEHI^ETP_FUND_FLOWS(0,0,,"1WK")&lt;/Q&gt;&lt;R&gt;1&lt;/R&gt;&lt;C&gt;1&lt;/C&gt;&lt;D xsi:type="xsd:double"&gt;1937016&lt;/D&gt;&lt;/FQL&gt;&lt;FQL&gt;&lt;Q&gt;NEHI^ETP_FUND_FLOWS(0,0,,"1D")&lt;/Q&gt;&lt;R&gt;1&lt;/R&gt;&lt;C&gt;1&lt;/C&gt;&lt;D xsi:type="xsd:double"&gt;0&lt;/D&gt;&lt;/FQL&gt;&lt;FQL&gt;&lt;Q&gt;TETH^ETP_FUND_FLOWS(0,0,,"1YR")&lt;/Q&gt;&lt;R&gt;1&lt;/R&gt;&lt;C&gt;1&lt;/C&gt;&lt;D xsi:type="xsd:double"&gt;-2599660&lt;/D&gt;&lt;/FQL&gt;&lt;FQL&gt;&lt;Q&gt;TETH^ETP_FUND_FLOWS(0,0,,"YTD")&lt;/Q&gt;&lt;R&gt;1&lt;/R&gt;&lt;C&gt;1&lt;/C&gt;&lt;D xsi:type="xsd:double"&gt;-6578170&lt;/D&gt;&lt;/FQL&gt;&lt;FQL&gt;&lt;Q&gt;TETH^ETP_FUND_FLOWS(0,0,,"1MON")&lt;/Q&gt;&lt;R&gt;1&lt;/R&gt;&lt;C&gt;1&lt;/C&gt;&lt;D xsi:type="xsd:double"&gt;-59780&lt;/D&gt;&lt;/FQL&gt;&lt;FQL&gt;&lt;Q&gt;TETH^ETP_FUND_FLOWS(0,0,,"1WK")&lt;/Q&gt;&lt;R&gt;1&lt;/R&gt;&lt;C&gt;1&lt;/C&gt;&lt;D xsi:type="xsd:double"&gt;0&lt;/D&gt;&lt;/FQL&gt;&lt;FQL&gt;&lt;Q&gt;TETH^ETP_FUND_FLOWS(0,0,,"1D")&lt;/Q&gt;&lt;R&gt;1&lt;/R&gt;&lt;C&gt;1&lt;/C&gt;&lt;D xsi:type="xsd:double"&gt;0&lt;/D&gt;&lt;/FQL&gt;&lt;FQL&gt;&lt;Q&gt;CETH^ETP_FUND_FLOWS(0,0,,"1YR")&lt;/Q&gt;&lt;R&gt;1&lt;/R&gt;&lt;C&gt;1&lt;/C&gt;&lt;D xsi:type="xsd:double"&gt;-2599660&lt;/D&gt;&lt;/FQL&gt;&lt;FQL&gt;&lt;Q&gt;CETH^ETP_FUND_FLOWS(0,0,,"YTD")&lt;/Q&gt;&lt;R&gt;1&lt;/R&gt;&lt;C&gt;1&lt;/C&gt;&lt;D xsi:type="xsd:double"&gt;-6578170&lt;/D&gt;&lt;/FQL&gt;&lt;FQL&gt;&lt;Q&gt;CETH^ETP_FUND_FLOWS(0,0,,"1MON")&lt;/Q&gt;&lt;R&gt;1&lt;/R&gt;&lt;C&gt;1&lt;/C&gt;&lt;D xsi:type="xsd:double"&gt;-59780&lt;/D&gt;&lt;/FQL&gt;&lt;FQL&gt;&lt;Q&gt;CETH^ETP_FUND_FLOWS(0,0,,"1WK")&lt;/Q&gt;&lt;R&gt;1&lt;/R&gt;&lt;C&gt;1&lt;/C&gt;&lt;D xsi:type="xsd:double"&gt;0&lt;/D&gt;&lt;/FQL&gt;&lt;FQL&gt;&lt;Q&gt;CETH^ETP_FUND_FLOWS(0,0,,"1D")&lt;/Q&gt;&lt;R&gt;1&lt;/R&gt;&lt;C&gt;1&lt;/C&gt;&lt;D xsi:type="xsd:double"&gt;0&lt;/D&gt;&lt;/FQL&gt;&lt;FQL&gt;&lt;Q&gt;EZET^ETP_FUND_FLOWS(0,0,,"1YR")&lt;/Q&gt;&lt;R&gt;1&lt;/R&gt;&lt;C&gt;1&lt;/C&gt;&lt;D xsi:type="xsd:double"&gt;26352650&lt;/D&gt;&lt;/FQL&gt;&lt;FQL&gt;&lt;Q&gt;EZET^ETP_FUND_FLOWS(0,0,,"YTD")&lt;/Q&gt;&lt;R&gt;1&lt;/R&gt;&lt;C&gt;1&lt;/C&gt;&lt;D xsi:type="xsd:double"&gt;1097650&lt;/D&gt;&lt;/FQL&gt;&lt;FQL&gt;&lt;Q&gt;EZET^ETP_FUND_FLOWS(0,0,,"1MON")&lt;/Q&gt;&lt;R&gt;1&lt;/R&gt;&lt;C&gt;1&lt;/C&gt;&lt;D xsi:type="xsd:double"&gt;872850&lt;/D&gt;&lt;/FQL&gt;&lt;FQL&gt;&lt;Q&gt;EZET^ETP_FUND_FLOWS(0,0,,"1WK")&lt;/Q&gt;&lt;R&gt;1&lt;/R&gt;&lt;C&gt;1&lt;/C&gt;&lt;D xsi:type="xsd:double"&gt;0&lt;/D&gt;&lt;/FQL&gt;&lt;FQL&gt;&lt;Q&gt;EZET^ETP_FUND_FLOWS(0,0,,"1D")&lt;/Q&gt;&lt;R&gt;1&lt;/R&gt;&lt;C&gt;1&lt;/C&gt;&lt;D xsi:type="xsd:double"&gt;0&lt;/D&gt;&lt;/FQL&gt;&lt;FQL&gt;&lt;Q&gt;EETH^ETP_FUND_FLOWS(0,0,,"1YR")&lt;/Q&gt;&lt;R&gt;0&lt;/R&gt;&lt;C&gt;0&lt;/C&gt;&lt;/FQL&gt;&lt;FQL&gt;&lt;Q&gt;EETH^ETP_FUND_FLOWS(0,0,,"YTD")&lt;/Q&gt;&lt;R&gt;0&lt;/R&gt;&lt;C&gt;0&lt;/C&gt;&lt;/FQL&gt;&lt;FQL&gt;&lt;Q&gt;EETH^ETP_FUND_FLOWS(0,0,,"1MON")&lt;/Q&gt;&lt;R&gt;0&lt;/R&gt;&lt;C&gt;0&lt;/C&gt;&lt;/FQL&gt;&lt;FQL&gt;&lt;Q&gt;EETH^ETP_FUND_FLOWS(0,0,,"1WK")&lt;/Q&gt;&lt;R&gt;0&lt;/R&gt;&lt;C&gt;0&lt;/C&gt;&lt;/FQL&gt;&lt;FQL&gt;&lt;Q&gt;EETH^ETP_FUND_FLOWS(0,0,,"1D")&lt;/Q&gt;&lt;R&gt;0&lt;/R&gt;&lt;C&gt;0&lt;/C&gt;&lt;/FQL&gt;&lt;FQL&gt;&lt;Q&gt;YETH^ETP_FUND_FLOWS(0,0,,"1YR")&lt;/Q&gt;&lt;R&gt;1&lt;/R&gt;&lt;C&gt;1&lt;/C&gt;&lt;D xsi:type="xsd:double"&gt;146220140&lt;/D&gt;&lt;/FQL&gt;&lt;FQL&gt;&lt;Q&gt;YETH^ETP_FUND_FLOWS(0,0,,"YTD")&lt;/Q&gt;&lt;R&gt;1&lt;/R&gt;&lt;C&gt;1&lt;/C&gt;&lt;D xsi:type="xsd:double"&gt;4381703&lt;/D&gt;&lt;/FQL&gt;&lt;FQL&gt;&lt;Q&gt;YETH^ETP_FUND_FLOWS(0,0,,"1MON")&lt;/Q&gt;&lt;R&gt;1&lt;/R&gt;&lt;C&gt;1&lt;/C&gt;&lt;D xsi:type="xsd:double"&gt;5365322&lt;/D&gt;&lt;/FQL&gt;&lt;FQL&gt;&lt;Q&gt;YETH^ETP_FUND_FLOWS(0,0,,"1WK")&lt;/Q&gt;&lt;R&gt;1&lt;/R&gt;&lt;C&gt;1&lt;/C&gt;&lt;D xsi:type="xsd:double"&gt;762811&lt;/D&gt;&lt;/FQL&gt;&lt;FQL&gt;&lt;Q&gt;YETH^ETP_FUND_FLOWS(0,0,,"1D")&lt;/Q&gt;&lt;R&gt;1&lt;/R&gt;&lt;C&gt;1&lt;/C&gt;&lt;D xsi:type="xsd:double"&gt;0&lt;/D&gt;&lt;/FQL&gt;&lt;FQL&gt;&lt;Q&gt;ETHV^ETP_FUND_FLOWS(0,0,,"1YR")&lt;/Q&gt;&lt;R&gt;1&lt;/R&gt;&lt;C&gt;1&lt;/C&gt;&lt;D xsi:type="xsd:double"&gt;30037777.5&lt;/D&gt;&lt;/FQL&gt;&lt;FQL&gt;&lt;Q&gt;ETHV^ETP_FUND_FLOWS(0,0,,"YTD")&lt;/Q&gt;&lt;R&gt;1&lt;/R&gt;&lt;C&gt;1&lt;/C&gt;&lt;D xsi:type="xsd:double"&gt;-20098780&lt;/D&gt;&lt;/FQL&gt;&lt;FQL&gt;&lt;Q&gt;ETHV^ETP_FUND_FLOWS(0,0,,"1MON")&lt;/Q&gt;&lt;R&gt;1&lt;/R&gt;&lt;C&gt;1&lt;/C&gt;&lt;D xsi:type="xsd:double"&gt;28360&lt;/D&gt;&lt;/FQL&gt;&lt;FQL&gt;&lt;Q&gt;ETHV^ETP_FUND_FLOWS(0,0,,"1WK")&lt;/Q&gt;&lt;R&gt;1&lt;/R&gt;&lt;C&gt;1&lt;/C&gt;&lt;D xsi:type="xsd:double"&gt;0&lt;/D&gt;&lt;/FQL&gt;&lt;FQL&gt;&lt;Q&gt;ETHV^ETP_FUND_FLOWS(0,0,,"1D")&lt;/Q&gt;&lt;R&gt;1&lt;/R&gt;&lt;C&gt;1&lt;/C&gt;&lt;D xsi:type="xsd:double"&gt;0&lt;/D&gt;&lt;/FQL&gt;&lt;FQL&gt;&lt;Q&gt;ETHT^ETP_FUND_FLOWS(0,0,,"1YR")&lt;/Q&gt;&lt;R&gt;0&lt;/R&gt;&lt;C&gt;0&lt;/C&gt;&lt;/FQL&gt;&lt;FQL&gt;&lt;Q&gt;ETHT^ETP_FUND_FLOWS(0,0,,"YTD")&lt;/Q&gt;&lt;R&gt;0&lt;/R&gt;&lt;C&gt;0&lt;/C&gt;&lt;/FQL&gt;&lt;FQL&gt;&lt;Q&gt;ETHT^ETP_FUND_FLOWS(0,0,,"1MON")&lt;/Q&gt;&lt;R&gt;0&lt;/R&gt;&lt;C&gt;0&lt;/C&gt;&lt;/FQL&gt;&lt;FQL&gt;&lt;Q&gt;ETHT^ETP_FUND_FLOWS(0,0,,"1WK")&lt;/Q&gt;&lt;R&gt;0&lt;/R&gt;&lt;C&gt;0&lt;/C&gt;&lt;/FQL&gt;&lt;FQL&gt;&lt;Q&gt;ETHT^ETP_FUND_FLOWS(0,0,,"1D")&lt;/Q&gt;&lt;R&gt;0&lt;/R&gt;&lt;C&gt;0&lt;/C&gt;&lt;/FQL&gt;&lt;FQL&gt;&lt;Q&gt;ETHW^ETP_FUND_FLOWS(0,0,,"1YR")&lt;/Q&gt;&lt;R&gt;1&lt;/R&gt;&lt;C&gt;1&lt;/C&gt;&lt;D xsi:type="xsd:double"&gt;61121720&lt;/D&gt;&lt;/FQL&gt;&lt;FQL&gt;&lt;Q&gt;ETHW^ETP_FUND_FLOWS(0,0,,"YTD")&lt;/Q&gt;&lt;R&gt;1&lt;/R&gt;&lt;C&gt;1&lt;/C&gt;&lt;D xsi:type="xsd:double"&gt;-10945360&lt;/D&gt;&lt;/FQL&gt;&lt;FQL&gt;&lt;Q&gt;ETHW^ETP_FUND_FLOWS(0,0,,"1MON")&lt;/Q&gt;&lt;R&gt;1&lt;/R&gt;&lt;C&gt;1&lt;/C&gt;&lt;D xsi:type="xsd:double"&gt;650290&lt;/D&gt;&lt;/FQL&gt;&lt;FQL&gt;&lt;Q&gt;ETHW^ETP_FUND_FLOWS(0,0,,"1WK")&lt;/Q&gt;&lt;R&gt;1&lt;/R&gt;&lt;C&gt;1&lt;/C&gt;&lt;D xsi:type="xsd:double"&gt;2893450&lt;/D&gt;&lt;/FQL&gt;&lt;FQL&gt;&lt;Q&gt;ETHW^ETP_FUND_FLOWS(0,0,,"1D")&lt;/Q&gt;&lt;R&gt;1&lt;/R&gt;&lt;C&gt;1&lt;/C&gt;&lt;D xsi:type="xsd:double"&gt;0&lt;/D&gt;&lt;/FQL&gt;&lt;FQL&gt;&lt;Q&gt;ETHU^ETP_FUND_FLOWS(0,0,,"1YR")&lt;/Q&gt;&lt;R&gt;1&lt;/R&gt;&lt;C&gt;1&lt;/C&gt;&lt;D xsi:type="xsd:double"&gt;1631656264&lt;/D&gt;&lt;/FQL&gt;&lt;FQL&gt;&lt;Q&gt;ETHU^ETP_FUND_FLOWS(0,0,,"YTD")&lt;/Q&gt;&lt;R&gt;1&lt;/R&gt;&lt;C&gt;1&lt;/C&gt;&lt;D xsi:type="xsd:double"&gt;227349018&lt;/D&gt;&lt;/FQL&gt;&lt;FQL&gt;&lt;Q&gt;ETHU^ETP_FUND_FLOWS(0,0,,"1MON")&lt;/Q&gt;&lt;R&gt;1&lt;/R&gt;&lt;C&gt;1&lt;/C&gt;&lt;D xsi:type="xsd:double"&gt;-2966294&lt;/D&gt;&lt;/FQL&gt;&lt;FQL&gt;&lt;Q&gt;ETHU^ETP_FUND_FLOWS(0,0,,"1WK")&lt;/Q&gt;&lt;R&gt;1&lt;/R&gt;&lt;C&gt;1&lt;/C&gt;&lt;D xsi:type="xsd:double"&gt;0&lt;/D&gt;&lt;/FQL&gt;&lt;FQL&gt;&lt;Q&gt;ETHU^ETP_FUND_FLOWS(0,0,,"1D")&lt;/Q&gt;&lt;R&gt;1&lt;/R&gt;&lt;C&gt;1&lt;/C&gt;&lt;D xsi:type="xsd:double"&gt;0&lt;/D&gt;&lt;/FQL&gt;&lt;FQL&gt;&lt;Q&gt;FETH^ETP_FUND_FLOWS(0,0,,"1YR")&lt;/Q&gt;&lt;R&gt;1&lt;/R&gt;&lt;C&gt;1&lt;/C&gt;&lt;D xsi:type="xsd:double"&gt;731546330.575&lt;/D&gt;&lt;/FQL&gt;&lt;FQL&gt;&lt;Q&gt;FETH^ETP_FUND_FLOWS(0,0,,"YTD")&lt;/Q&gt;&lt;R&gt;1&lt;/R&gt;&lt;C&gt;1&lt;/C&gt;&lt;D xsi:type="xsd:double"&gt;-472094604.175&lt;/D&gt;&lt;/FQL&gt;&lt;FQL&gt;&lt;Q&gt;FETH^ETP_FUND_FLOWS(0,0,,"1MON")&lt;/Q&gt;&lt;R&gt;1&lt;/R&gt;&lt;C&gt;1&lt;/C&gt;&lt;D xsi:type="xsd:double"&gt;-164466972.1&lt;/D&gt;&lt;/FQL&gt;&lt;FQL&gt;&lt;Q&gt;FETH^ETP_FUND_FLOWS(0,0,,"1WK")&lt;/Q&gt;&lt;R&gt;1&lt;/R&gt;&lt;C&gt;1&lt;/C&gt;&lt;D xsi:type="xsd:double"&gt;-6311873.825&lt;/D&gt;&lt;/FQL&gt;&lt;FQL&gt;&lt;Q&gt;FETH^ETP_FUND_FLOWS(0,0,,"1D")&lt;/Q&gt;&lt;R&gt;1&lt;/R&gt;&lt;C&gt;1&lt;/C&gt;&lt;D xsi:type="xsd:double"&gt;-1029993.3&lt;/D&gt;&lt;/FQL&gt;&lt;FQL&gt;&lt;Q&gt;ETHE^ETP_FUND_FLOWS(0,0,,"1YR")&lt;/Q&gt;&lt;R&gt;1&lt;/R&gt;&lt;C&gt;1&lt;/C&gt;&lt;D xsi:type="xsd:double"&gt;-990513000&lt;/D&gt;&lt;/FQL&gt;&lt;FQL&gt;&lt;Q&gt;ETHE^ETP_FUND_FLOWS(0,0,,"YTD")&lt;/Q&gt;&lt;R&gt;1&lt;/R&gt;&lt;C&gt;1&lt;/C&gt;&lt;D xsi:type="xsd:double"&gt;-226716600&lt;/D&gt;&lt;/FQL&gt;&lt;FQL&gt;&lt;Q&gt;ETHE^ETP_FUND_FLOWS(0,0,,"1MON")&lt;/Q&gt;&lt;R&gt;1&lt;/R&gt;&lt;C&gt;1&lt;/C&gt;&lt;D xsi:type="xsd:double"&gt;-29039300&lt;/D&gt;&lt;/FQL&gt;&lt;FQL&gt;&lt;Q&gt;ETHE^ETP_FUND_FLOWS(0,0,,"1WK")&lt;/Q&gt;&lt;R&gt;1&lt;/R&gt;&lt;C&gt;1&lt;/C&gt;&lt;D xsi:type="xsd:double"&gt;0&lt;/D&gt;&lt;/FQL&gt;&lt;FQL&gt;&lt;Q&gt;ETHE^ETP_FUND_FLOWS(0,0,,"1D")&lt;/Q&gt;&lt;R&gt;1&lt;/R&gt;&lt;C&gt;1&lt;/C&gt;&lt;D xsi:type="xsd:double"&gt;0&lt;/D&gt;&lt;/FQL&gt;&lt;FQL&gt;&lt;Q&gt;ETHA^ETP_FUND_FLOWS(0,0,,"1YR")&lt;/Q&gt;&lt;R&gt;1&lt;/R&gt;&lt;C&gt;1&lt;/C&gt;&lt;D xsi:type="xsd:double"&gt;7276051087&lt;/D&gt;&lt;/FQL&gt;&lt;FQL&gt;&lt;Q&gt;ETHA^ETP_FUND_FLOWS(0,0,,"YTD")&lt;/Q&gt;&lt;R&gt;1&lt;/R&gt;&lt;C&gt;1&lt;/C&gt;&lt;D xsi:type="xsd:double"&gt;-966198452.88&lt;/D&gt;&lt;/FQL&gt;&lt;FQL&gt;&lt;Q&gt;ETHA^ETP_FUND_FLOWS(0,0,,"1MON")&lt;/Q&gt;&lt;R&gt;1&lt;/R&gt;&lt;C&gt;1&lt;/C&gt;&lt;D xsi:type="xsd:double"&gt;-352987464.92&lt;/D&gt;&lt;/FQL&gt;&lt;FQL&gt;&lt;Q&gt;ETHA^ETP_FUND_FLOWS(0,0,,"1WK")&lt;/Q&gt;&lt;R&gt;1&lt;/R&gt;&lt;C&gt;1&lt;/C&gt;&lt;D xsi:type="xsd:double"&gt;-133955263.4&lt;/D&gt;&lt;/FQL&gt;&lt;FQL&gt;&lt;Q&gt;ETHA^ETP_FUND_FLOWS(0,0,,"1D")&lt;/Q&gt;&lt;R&gt;1&lt;/R&gt;&lt;C&gt;1&lt;/C&gt;&lt;D xsi:type="xsd:double"&gt;-5643648&lt;/D&gt;&lt;/FQL&gt;&lt;FQL&gt;&lt;Q&gt;HBTC^ETP_FUND_FLOWS(0,0,,"1YR")&lt;/Q&gt;&lt;R&gt;1&lt;/R&gt;&lt;C&gt;1&lt;/C&gt;&lt;D xsi:type="xsd:double"&gt;576770&lt;/D&gt;&lt;/FQL&gt;&lt;FQL&gt;&lt;Q&gt;HBTC^ETP_FUND_FLOWS(0,0,,"YTD")&lt;/Q&gt;&lt;R&gt;1&lt;/R&gt;&lt;C&gt;1&lt;/C&gt;&lt;D xsi:type="xsd:double"&gt;1986&lt;/D&gt;&lt;/FQL&gt;&lt;FQL&gt;&lt;Q&gt;HBTC^ETP_FUND_FLOWS(0,0,,"1MON")&lt;/Q&gt;&lt;R&gt;1&lt;/R&gt;&lt;C&gt;1&lt;/C&gt;&lt;D xsi:type="xsd:double"&gt;0&lt;/D&gt;&lt;/FQL&gt;&lt;FQL&gt;&lt;Q&gt;HBTC^ETP_FUND_FLOWS(0,0,,"1WK")&lt;/Q&gt;&lt;R&gt;1&lt;/R&gt;&lt;C&gt;1&lt;/C&gt;&lt;D xsi:type="xsd:double"&gt;0&lt;/D&gt;&lt;/FQL&gt;&lt;FQL&gt;&lt;Q&gt;HBTC^ETP_FUND_FLOWS(0,0,,"1D")&lt;/Q&gt;&lt;R&gt;1&lt;/R&gt;&lt;C&gt;1&lt;/C&gt;&lt;D xsi:type="xsd:double"&gt;0&lt;/D&gt;&lt;/FQL&gt;&lt;FQL&gt;&lt;Q&gt;BTRN^ETP_FUND_FLOWS(0,0,,"1YR")&lt;/Q&gt;&lt;R&gt;0&lt;/R&gt;&lt;C&gt;0&lt;/C&gt;&lt;/FQL&gt;&lt;FQL&gt;&lt;Q&gt;BTRN^ETP_FUND_FLOWS(0,0,,"YTD")&lt;/Q&gt;&lt;R&gt;0&lt;/R&gt;&lt;C&gt;0&lt;/C&gt;&lt;/FQL&gt;&lt;FQL&gt;&lt;Q&gt;BTRN^ETP_FUND_FLOWS(0,0,,"1MON")&lt;/Q&gt;&lt;R&gt;0&lt;/R&gt;&lt;C&gt;0&lt;/C&gt;&lt;/FQL&gt;&lt;FQL&gt;&lt;Q&gt;BTRN^ETP_FUND_FLOWS(0,0,,"1WK")&lt;/Q&gt;&lt;R&gt;0&lt;/R&gt;&lt;C&gt;0&lt;/C&gt;&lt;/FQL&gt;&lt;FQL&gt;&lt;Q&gt;BTRN^ETP_FUND_FLOWS(0,0,,"1D")&lt;/Q&gt;&lt;R&gt;0&lt;/R&gt;&lt;C&gt;0&lt;/C&gt;&lt;/FQL&gt;&lt;FQL&gt;&lt;Q&gt;BPI^ETP_FUND_FLOWS(0,0,,"1YR")&lt;/Q&gt;&lt;R&gt;1&lt;/R&gt;&lt;C&gt;1&lt;/C&gt;&lt;D xsi:type="xsd:double"&gt;2786132&lt;/D&gt;&lt;/FQL&gt;&lt;FQL&gt;&lt;Q&gt;BPI^ETP_FUND_FLOWS(0,0,,"YTD")&lt;/Q&gt;&lt;R&gt;1&lt;/R&gt;&lt;C&gt;1&lt;/C&gt;&lt;D xsi:type="xsd:double"&gt;0&lt;/D&gt;&lt;/FQL&gt;&lt;FQL&gt;&lt;Q&gt;BPI^ETP_FUND_FLOWS(0,0,,"1MON")&lt;/Q&gt;&lt;R&gt;1&lt;/R&gt;&lt;C&gt;1&lt;/C&gt;&lt;D xsi:type="xsd:double"&gt;0&lt;/D&gt;&lt;/FQL&gt;&lt;FQL&gt;&lt;Q&gt;BPI^ETP_FUND_FLOWS(0,0,,"1WK")&lt;/Q&gt;&lt;R&gt;1&lt;/R&gt;&lt;C&gt;1&lt;/C&gt;&lt;D xsi:type="xsd:double"&gt;0&lt;/D&gt;&lt;/FQL&gt;&lt;FQL&gt;&lt;Q&gt;BPI^ETP_FUND_FLOWS(0,0,,"1D")&lt;/Q&gt;&lt;R&gt;1&lt;/R&gt;&lt;C&gt;1&lt;/C&gt;&lt;D xsi:type="xsd:double"&gt;0&lt;/D&gt;&lt;/FQL&gt;&lt;FQL&gt;&lt;Q&gt;BITK^ETP_FUND_FLOWS(0,0,,"1YR")&lt;/Q&gt;&lt;R&gt;0&lt;/R&gt;&lt;C&gt;0&lt;/C&gt;&lt;/FQL&gt;&lt;FQL&gt;&lt;Q&gt;BITK^ETP_FUND_FLOWS(0,0,,"YTD")&lt;/Q&gt;&lt;R&gt;1&lt;/R&gt;&lt;C&gt;1&lt;/C&gt;&lt;D xsi:type="xsd:double"&gt;-3251174&lt;/D&gt;&lt;/FQL&gt;&lt;FQL&gt;&lt;Q&gt;BITK^ETP_FUND_FLOWS(0,0,,"1MON")&lt;/Q&gt;&lt;R&gt;1&lt;/R&gt;&lt;C&gt;1&lt;/C&gt;&lt;D xsi:type="xsd:double"&gt;0&lt;/D&gt;&lt;/FQL&gt;&lt;FQL&gt;&lt;Q&gt;BITK^ETP_FUND_FLOWS(0,0,,"1WK")&lt;/Q&gt;&lt;R&gt;1&lt;/R&gt;&lt;C&gt;1&lt;/C&gt;&lt;D xsi:type="xsd:double"&gt;0&lt;/D&gt;&lt;/FQL&gt;&lt;FQL&gt;&lt;Q&gt;BITK^ETP_FUND_FLOWS(0,0,,"1D")&lt;/Q&gt;&lt;R&gt;1&lt;/R&gt;&lt;C&gt;1&lt;/C&gt;&lt;D xsi:type="xsd:double"&gt;0&lt;/D&gt;&lt;/FQL&gt;&lt;FQL&gt;&lt;Q&gt;BAGY^ETP_FUND_FLOWS(0,0,,"1YR")&lt;/Q&gt;&lt;R&gt;1&lt;/R&gt;&lt;C&gt;1&lt;/C&gt;&lt;D xsi:type="xsd:double"&gt;20883917&lt;/D&gt;&lt;/FQL&gt;&lt;FQL&gt;&lt;Q&gt;BAGY^ETP_FUND_FLOWS(0,0,,"YTD")&lt;/Q&gt;&lt;R&gt;1&lt;/R&gt;&lt;C&gt;1&lt;/C&gt;&lt;D xsi:type="xsd:double"&gt;4691918&lt;/D&gt;&lt;/FQL&gt;&lt;FQL&gt;&lt;Q&gt;BAGY^ETP_FUND_FLOWS(0,0,,"1MON")&lt;/Q&gt;&lt;R&gt;1&lt;/R&gt;&lt;C&gt;1&lt;/C&gt;&lt;D xsi:type="xsd:double"&gt;1267208&lt;/D&gt;&lt;/FQL&gt;&lt;FQL&gt;&lt;Q&gt;BAGY^ETP_FUND_FLOWS(0,0,,"1WK")&lt;/Q&gt;&lt;R&gt;1&lt;/R&gt;&lt;C&gt;1&lt;/C&gt;&lt;D xsi:type="xsd:double"&gt;0&lt;/D&gt;&lt;/FQL&gt;&lt;FQL&gt;&lt;Q&gt;BAGY^ETP_FUND_FLOWS(0,0,,"1D")&lt;/Q&gt;&lt;R&gt;1&lt;/R&gt;&lt;C&gt;1&lt;/C&gt;&lt;D xsi:type="xsd:double"&gt;0&lt;/D&gt;&lt;/FQL&gt;&lt;FQL&gt;&lt;Q&gt;BCCC^ETP_FUND_FLOWS(0,0,,"1YR")&lt;/Q&gt;&lt;R&gt;0&lt;/R&gt;&lt;C&gt;0&lt;/C&gt;&lt;/FQL&gt;&lt;FQL&gt;&lt;Q&gt;BCCC^ETP_FUND_FLOWS(0,0,,"YTD")&lt;/Q&gt;&lt;R&gt;0&lt;/R&gt;&lt;C&gt;0&lt;/C&gt;&lt;/FQL&gt;&lt;FQL&gt;&lt;Q&gt;BCCC^ETP_FUND_FLOWS(0,0,,"1MON")&lt;/Q&gt;&lt;R&gt;0&lt;/R&gt;&lt;C&gt;0&lt;/C&gt;&lt;/FQL&gt;&lt;FQL&gt;&lt;Q&gt;BCCC^ETP_FUND_FLOWS(0,0,,"1WK")&lt;/Q&gt;&lt;R&gt;0&lt;/R&gt;&lt;C&gt;0&lt;/C&gt;&lt;/FQL&gt;&lt;FQL&gt;&lt;Q&gt;BCCC^ETP_FUND_FLOWS(0,0,,"1D")&lt;/Q&gt;&lt;R&gt;0&lt;/R&gt;&lt;C&gt;0&lt;/C&gt;&lt;/FQL&gt;&lt;FQL&gt;&lt;Q&gt;DEFI^ETP_FUND_FLOWS(0,0,,"1YR")&lt;/Q&gt;&lt;R&gt;1&lt;/R&gt;&lt;C&gt;1&lt;/C&gt;&lt;D xsi:type="xsd:double"&gt;1185313&lt;/D&gt;&lt;/FQL&gt;&lt;FQL&gt;&lt;Q&gt;DEFI^ETP_FUND_FLOWS(0,0,,"YTD")&lt;/Q&gt;&lt;R&gt;1&lt;/R&gt;&lt;C&gt;1&lt;/C&gt;&lt;D xsi:type="xsd:double"&gt;0&lt;/D&gt;&lt;/FQL&gt;&lt;FQL&gt;&lt;Q&gt;DEFI^ETP_FUND_FLOWS(0,0,,"1MON")&lt;/Q&gt;&lt;R&gt;1&lt;/R&gt;&lt;C&gt;1&lt;/C&gt;&lt;D xsi:type="xsd:double"&gt;0&lt;/D&gt;&lt;/FQL&gt;&lt;FQL&gt;&lt;Q&gt;DEFI^ETP_FUND_FLOWS(0,0,,"1WK")&lt;/Q&gt;&lt;R&gt;1&lt;/R&gt;&lt;C&gt;1&lt;/C&gt;&lt;D xsi:type="xsd:double"&gt;0&lt;/D&gt;&lt;/FQL&gt;&lt;FQL&gt;&lt;Q&gt;DEFI^ETP_FUND_FLOWS(0,0,,"1D")&lt;/Q&gt;&lt;R&gt;1&lt;/R&gt;&lt;C&gt;1&lt;/C&gt;&lt;D xsi:type="xsd:double"&gt;0&lt;/D&gt;&lt;/FQL&gt;&lt;FQL&gt;&lt;Q&gt;BITC^ETP_FUND_FLOWS(0,0,,"1YR")&lt;/Q&gt;&lt;R&gt;1&lt;/R&gt;&lt;C&gt;1&lt;/C&gt;&lt;D xsi:type="xsd:double"&gt;-2233725&lt;/D&gt;&lt;/FQL&gt;&lt;FQL&gt;&lt;Q&gt;BITC^ETP_FUND_FLOWS(0,0,,"YTD")&lt;/Q&gt;&lt;R&gt;1&lt;/R&gt;&lt;C&gt;1&lt;/C&gt;&lt;D xsi:type="xsd:double"&gt;-977425&lt;/D&gt;&lt;/FQL&gt;&lt;FQL&gt;&lt;Q&gt;BITC^ETP_FUND_FLOWS(0,0,,"1MON")&lt;/Q&gt;&lt;R&gt;1&lt;/R&gt;&lt;C&gt;1&lt;/C&gt;&lt;D xsi:type="xsd:double"&gt;0&lt;/D&gt;&lt;/FQL&gt;&lt;FQL&gt;&lt;Q&gt;BITC^ETP_FUND_FLOWS(0,0,,"1WK")&lt;/Q&gt;&lt;R&gt;1&lt;/R&gt;&lt;C&gt;1&lt;/C&gt;&lt;D xsi:type="xsd:double"&gt;0&lt;/D&gt;&lt;/FQL&gt;&lt;FQL&gt;&lt;Q&gt;BITC^ETP_FUND_FLOWS(0,0,,"1D")&lt;/Q&gt;&lt;R&gt;1&lt;/R&gt;&lt;C&gt;1&lt;/C&gt;&lt;D xsi:type="xsd:double"&gt;0&lt;/D&gt;&lt;/FQL&gt;&lt;FQL&gt;&lt;Q&gt;BITY^ETP_FUND_FLOWS(0,0,,"1YR")&lt;/Q&gt;&lt;R&gt;1&lt;/R&gt;&lt;C&gt;1&lt;/C&gt;&lt;D xsi:type="xsd:double"&gt;22112883&lt;/D&gt;&lt;/FQL&gt;&lt;FQL&gt;&lt;Q&gt;BITY^ETP_FUND_FLOWS(0,0,,"YTD")&lt;/Q&gt;&lt;R&gt;1&lt;/R&gt;&lt;C&gt;1&lt;/C&gt;&lt;D xsi:type="xsd:double"&gt;1397142&lt;/D&gt;&lt;/FQL&gt;&lt;FQL&gt;&lt;Q&gt;BITY^ETP_FUND_FLOWS(0,0,,"1MON")&lt;/Q&gt;&lt;R&gt;1&lt;/R&gt;&lt;C&gt;1&lt;/C&gt;&lt;D xsi:type="xsd:double"&gt;681552&lt;/D&gt;&lt;/FQL&gt;&lt;FQL&gt;&lt;Q&gt;BITY^ETP_FUND_FLOWS(0,0,,"1WK")&lt;/Q&gt;&lt;R&gt;1&lt;/R&gt;&lt;C&gt;1&lt;/C&gt;&lt;D xsi:type="xsd:double"&gt;0&lt;/D&gt;&lt;/FQL&gt;&lt;FQL&gt;&lt;Q&gt;BITY^ETP_FUND_FLOWS(0,0,,"1D")&lt;/Q&gt;&lt;R&gt;1&lt;/R&gt;&lt;C&gt;1&lt;/C&gt;&lt;D xsi:type="xsd:double"&gt;0&lt;/D&gt;&lt;/FQL&gt;&lt;FQL&gt;&lt;Q&gt;BTCC^ETP_FUND_FLOWS(0,0,,"1YR")&lt;/Q&gt;&lt;R&gt;1&lt;/R&gt;&lt;C&gt;1&lt;/C&gt;&lt;D xsi:type="xsd:double"&gt;34732070&lt;/D&gt;&lt;/FQL&gt;&lt;FQL&gt;&lt;Q&gt;BTCC^ETP_FUND_FLOWS(0,0,,"YTD")&lt;/Q&gt;&lt;R&gt;1&lt;/R&gt;&lt;C&gt;1&lt;/C&gt;&lt;D xsi:type="xsd:double"&gt;48888.9999999999&lt;/D&gt;&lt;/FQL&gt;&lt;FQL&gt;&lt;Q&gt;BTCC^ETP_FUND_FLOWS(0,0,,"1MON")&lt;/Q&gt;&lt;R&gt;1&lt;/R&gt;&lt;C&gt;1&lt;/C&gt;&lt;D xsi:type="xsd:double"&gt;2386274&lt;/D&gt;&lt;/FQL&gt;&lt;FQL&gt;&lt;Q&gt;BTCC^ETP_FUND_FLOWS(0,0,,"1WK")&lt;/Q&gt;&lt;R&gt;1&lt;/R&gt;&lt;C&gt;1&lt;/C&gt;&lt;D xsi:type="xsd:double"&gt;832050&lt;/D&gt;&lt;/FQL&gt;&lt;FQL&gt;&lt;Q&gt;BTCC^ETP_FUND_FLOWS(0,0,,"1D")&lt;/Q&gt;&lt;R&gt;1&lt;/R&gt;&lt;C&gt;1&lt;/C&gt;&lt;D xsi:type="xsd:double"&gt;0&lt;/D&gt;&lt;/FQL&gt;&lt;FQL&gt;&lt;Q&gt;XBTY^ETP_FUND_FLOWS(0,0,,"1YR")&lt;/Q&gt;&lt;R&gt;1&lt;/R&gt;&lt;C&gt;1&lt;/C&gt;&lt;D xsi:type="xsd:double"&gt;69145000&lt;/D&gt;&lt;/FQL&gt;&lt;FQL&gt;&lt;Q&gt;XBTY^ETP_FUND_FLOWS(0,0,,"YTD")&lt;/Q&gt;&lt;R&gt;1&lt;/R&gt;&lt;C&gt;1&lt;/C&gt;&lt;D xsi:type="xsd:double"&gt;155100&lt;/D&gt;&lt;/FQL&gt;&lt;FQL&gt;&lt;Q&gt;XBTY^ETP_FUND_FLOWS(0,0,,"1MON")&lt;/Q&gt;&lt;R&gt;1&lt;/R&gt;&lt;C&gt;1&lt;/C&gt;&lt;D xsi:type="xsd:double"&gt;874600&lt;/D&gt;&lt;/FQL&gt;&lt;FQL&gt;&lt;Q&gt;XBTY^ETP_FUND_FLOWS(0,0,,"1WK")&lt;/Q&gt;&lt;R&gt;1&lt;/R&gt;&lt;C&gt;1&lt;/C&gt;&lt;D xsi:type="xsd:double"&gt;-997500&lt;/D&gt;&lt;/FQL&gt;&lt;FQL&gt;&lt;Q&gt;XBTY^ETP_FUND_FLOWS(0,0,,"1D")&lt;/Q&gt;&lt;R&gt;1&lt;/R&gt;&lt;C&gt;1&lt;/C&gt;&lt;D xsi:type="xsd:double"&gt;0&lt;/D&gt;&lt;/FQL&gt;&lt;FQL&gt;&lt;Q&gt;BTCL^ETP_FUND_FLOWS(0,0,,"1YR")&lt;/Q&gt;&lt;R&gt;1&lt;/R&gt;&lt;C&gt;1&lt;/C&gt;&lt;D xsi:type="xsd:double"&gt;1878423.00000001&lt;/D&gt;&lt;/FQL&gt;&lt;FQL&gt;&lt;Q&gt;BTCL^ETP_FUND_FLOWS(0,0,,"YTD")&lt;/Q&gt;&lt;R&gt;1&lt;/R&gt;&lt;C&gt;1&lt;/C&gt;&lt;D xsi:type="xsd:double"&gt;10914586&lt;/D&gt;&lt;/FQL&gt;&lt;FQL&gt;&lt;Q&gt;BTCL^ETP_FUND_FLOWS(0,0,,"1MON")&lt;/Q&gt;&lt;R&gt;1&lt;/R&gt;&lt;C&gt;1&lt;/C&gt;&lt;D xsi:type="xsd:double"&gt;2721464&lt;/D&gt;&lt;/FQL&gt;&lt;FQL&gt;&lt;Q&gt;BTCL^ETP_FUND_FLOWS(0,0,,"1WK")&lt;/Q&gt;&lt;R&gt;1&lt;/R&gt;&lt;C&gt;1&lt;/C&gt;&lt;D xsi:type="xsd:double"&gt;0&lt;/D&gt;&lt;/FQL&gt;&lt;FQL&gt;&lt;Q&gt;BTCL^ETP_FUND_FLOWS(0,0,,"1D")&lt;/Q&gt;&lt;R&gt;1&lt;/R&gt;&lt;C&gt;1&lt;/C&gt;&lt;D xsi:type="xsd:double"&gt;0&lt;/D&gt;&lt;/FQL&gt;&lt;FQL&gt;&lt;Q&gt;MAXI^ETP_FUND_FLOWS(0,0,,"1YR")&lt;/Q&gt;&lt;R&gt;1&lt;/R&gt;&lt;C&gt;1&lt;/C&gt;&lt;D xsi:type="xsd:double"&gt;29238290&lt;/D&gt;&lt;/FQL&gt;&lt;FQL&gt;&lt;Q&gt;MAXI^ETP_FUND_FLOWS(0,0,,"YTD")&lt;/Q&gt;&lt;R&gt;1&lt;/R&gt;&lt;C&gt;1&lt;/C&gt;&lt;D xsi:type="xsd:double"&gt;-1721740&lt;/D&gt;&lt;/FQL&gt;&lt;FQL&gt;&lt;Q&gt;MAXI^ETP_FUND_FLOWS(0,0,,"1MON")&lt;/Q&gt;&lt;R&gt;1&lt;/R&gt;&lt;C&gt;1&lt;/C&gt;&lt;D xsi:type="xsd:double"&gt;0&lt;/D&gt;&lt;/FQL&gt;&lt;FQL&gt;&lt;Q&gt;MAXI^ETP_FUND_FLOWS(0,0,,"1WK")&lt;/Q&gt;&lt;R&gt;1&lt;/R&gt;&lt;C&gt;1&lt;/C&gt;&lt;D xsi:type="xsd:double"&gt;0&lt;/D&gt;&lt;/FQL&gt;&lt;FQL&gt;&lt;Q&gt;MAXI^ETP_FUND_FLOWS(0,0,,"1D")&lt;/Q&gt;&lt;R&gt;1&lt;/R&gt;&lt;C&gt;1&lt;/C&gt;&lt;D xsi:type="xsd:double"&gt;0&lt;/D&gt;&lt;/FQL&gt;&lt;FQL&gt;&lt;Q&gt;YBIT^ETP_FUND_FLOWS(0,0,,"1YR")&lt;/Q&gt;&lt;R&gt;1&lt;/R&gt;&lt;C&gt;1&lt;/C&gt;&lt;D xsi:type="xsd:double"&gt;-4665320.0709&lt;/D&gt;&lt;/FQL&gt;&lt;FQL&gt;&lt;Q&gt;YBIT^ETP_FUND_FLOWS(0,0,,"YTD")&lt;/Q&gt;&lt;R&gt;1&lt;/R&gt;&lt;C&gt;1&lt;/C&gt;&lt;D xsi:type="xsd:double"&gt;967565&lt;/D&gt;&lt;/FQL&gt;&lt;FQL&gt;&lt;Q&gt;YBIT^ETP_FUND_FLOWS(0,0,,"1MON")&lt;/Q&gt;&lt;R&gt;1&lt;/R&gt;&lt;C&gt;1&lt;/C&gt;&lt;D xsi:type="xsd:double"&gt;14290435&lt;/D&gt;&lt;/FQL&gt;&lt;FQL&gt;&lt;Q&gt;YBIT^ETP_FUND_FLOWS(0,0,,"1WK")&lt;/Q&gt;&lt;R&gt;1&lt;/R&gt;&lt;C&gt;1&lt;/C&gt;&lt;D xsi:type="xsd:double"&gt;12447330&lt;/D&gt;&lt;/FQL&gt;&lt;FQL&gt;&lt;Q&gt;YBIT^ETP_FUND_FLOWS(0,0,,"1D")&lt;/Q&gt;&lt;R&gt;1&lt;/R&gt;&lt;C&gt;1&lt;/C&gt;&lt;D xsi:type="xsd:double"&gt;0&lt;/D&gt;&lt;/FQL&gt;&lt;FQL&gt;&lt;Q&gt;OBTC^ETP_FUND_FLOWS(0,0,,"1YR")&lt;/Q&gt;&lt;R&gt;1&lt;/R&gt;&lt;C&gt;1&lt;/C&gt;&lt;D xsi:type="xsd:double"&gt;-81430498.965988&lt;/D&gt;&lt;/FQL&gt;&lt;FQL&gt;&lt;Q&gt;OBTC^ETP_FUND_FLOWS(0,0,,"YTD")&lt;/Q&gt;&lt;R&gt;1&lt;/R&gt;&lt;C&gt;1&lt;/C&gt;&lt;D xsi:type="xsd:double"&gt;-50777671.2855&lt;/D&gt;&lt;/FQL&gt;&lt;FQL&gt;&lt;Q&gt;OBTC^ETP_FUND_FLOWS(0,0,,"1MON")&lt;/Q&gt;&lt;R&gt;1&lt;/R&gt;&lt;C&gt;1&lt;/C&gt;&lt;D xsi:type="xsd:double"&gt;0&lt;/D&gt;&lt;/FQL&gt;&lt;FQL&gt;&lt;Q&gt;OBTC^ETP_FUND_FLOWS(0,0,,"1WK")&lt;/Q&gt;&lt;R&gt;1&lt;/R&gt;&lt;C&gt;1&lt;/C&gt;&lt;D xsi:type="xsd:double"&gt;0&lt;/D&gt;&lt;/FQL&gt;&lt;FQL&gt;&lt;Q&gt;OBTC^ETP_FUND_FLOWS(0,0,,"1D")&lt;/Q&gt;&lt;R&gt;1&lt;/R&gt;&lt;C&gt;1&lt;/C&gt;&lt;D xsi:type="xsd:double"&gt;0&lt;/D&gt;&lt;/FQL&gt;&lt;FQL&gt;&lt;Q&gt;YBTC^ETP_FUND_FLOWS(0,0,,"1YR")&lt;/Q&gt;&lt;R&gt;1&lt;/R&gt;&lt;C&gt;1&lt;/C&gt;&lt;D xsi:type="xsd:double"&gt;132245938&lt;/D&gt;&lt;/FQL&gt;&lt;FQL&gt;&lt;Q&gt;YBTC^ETP_FUND_FLOWS(0,0,,"YTD")&lt;/Q&gt;&lt;R&gt;1&lt;/R&gt;&lt;C&gt;1&lt;/C&gt;&lt;D xsi:type="xsd:double"&gt;-5198055&lt;/D&gt;&lt;/FQL&gt;&lt;FQL&gt;&lt;Q&gt;YBTC^ETP_FUND_FLOWS(0,0,,"1MON")&lt;/Q&gt;&lt;R&gt;1&lt;/R&gt;&lt;C&gt;1&lt;/C&gt;&lt;D xsi:type="xsd:double"&gt;4268493&lt;/D&gt;&lt;/FQL&gt;&lt;FQL&gt;&lt;Q&gt;YBTC^ETP_FUND_FLOWS(0,0,,"1WK")&lt;/Q&gt;&lt;R&gt;1&lt;/R&gt;&lt;C&gt;1&lt;/C&gt;&lt;D xsi:type="xsd:double"&gt;0&lt;/D&gt;&lt;/FQL&gt;&lt;FQL&gt;&lt;Q&gt;YBTC^ETP_FUND_FLOWS(0,0,,"1D")&lt;/Q&gt;&lt;R&gt;1&lt;/R&gt;&lt;C&gt;1&lt;/C&gt;&lt;D xsi:type="xsd:double"&gt;0&lt;/D&gt;&lt;/FQL&gt;&lt;FQL&gt;&lt;Q&gt;EZBC^ETP_FUND_FLOWS(0,0,,"1YR")&lt;/Q&gt;&lt;R&gt;1&lt;/R&gt;&lt;C&gt;1&lt;/C&gt;&lt;D xsi:type="xsd:double"&gt;83894350&lt;/D&gt;&lt;/FQL&gt;&lt;FQL&gt;&lt;Q&gt;EZBC^ETP_FUND_FLOWS(0,0,,"YTD")&lt;/Q&gt;&lt;R&gt;1&lt;/R&gt;&lt;C&gt;1&lt;/C&gt;&lt;D xsi:type="xsd:double"&gt;2073800&lt;/D&gt;&lt;/FQL&gt;&lt;FQL&gt;&lt;Q&gt;EZBC^ETP_FUND_FLOWS(0,0,,"1MON")&lt;/Q&gt;&lt;R&gt;1&lt;/R&gt;&lt;C&gt;1&lt;/C&gt;&lt;D xsi:type="xsd:double"&gt;-41237250&lt;/D&gt;&lt;/FQL&gt;&lt;FQL&gt;&lt;Q&gt;EZBC^ETP_FUND_FLOWS(0,0,,"1WK")&lt;/Q&gt;&lt;R&gt;1&lt;/R&gt;&lt;C&gt;1&lt;/C&gt;&lt;D xsi:type="xsd:double"&gt;0&lt;/D&gt;&lt;/FQL&gt;&lt;FQL&gt;&lt;Q&gt;EZBC^ETP_FUND_FLOWS(0,0,,"1D")&lt;/Q&gt;&lt;R&gt;1&lt;/R&gt;&lt;C&gt;1&lt;/C&gt;&lt;D xsi:type="xsd:double"&gt;0&lt;/D&gt;&lt;/FQL&gt;&lt;FQL&gt;&lt;Q&gt;BRRR^ETP_FUND_FLOWS(0,0,,"1YR")&lt;/Q&gt;&lt;R&gt;1&lt;/R&gt;&lt;C&gt;1&lt;/C&gt;&lt;D xsi:type="xsd:double"&gt;-10593218&lt;/D&gt;&lt;/FQL&gt;&lt;FQL&gt;&lt;Q&gt;BRRR^ETP_FUND_FLOWS(0,0,,"YTD")&lt;/Q&gt;&lt;R&gt;1&lt;/R&gt;&lt;C&gt;1&lt;/C&gt;&lt;D xsi:type="xsd:double"&gt;22423655.5&lt;/D&gt;&lt;/FQL&gt;&lt;FQL&gt;&lt;Q&gt;BRRR^ETP_FUND_FLOWS(0,0,,"1MON")&lt;/Q&gt;&lt;R&gt;1&lt;/R&gt;&lt;C&gt;1&lt;/C&gt;&lt;D xsi:type="xsd:double"&gt;-30859414.5&lt;/D&gt;&lt;/FQL&gt;&lt;FQL&gt;&lt;Q&gt;BRRR^ETP_FUND_FLOWS(0,0,,"1WK")&lt;/Q&gt;&lt;R&gt;1&lt;/R&gt;&lt;C&gt;1&lt;/C&gt;&lt;D xsi:type="xsd:double"&gt;0&lt;/D&gt;&lt;/FQL&gt;&lt;FQL&gt;&lt;Q&gt;BRRR^ETP_FUND_FLOWS(0,0,,"1D")&lt;/Q&gt;&lt;R&gt;1&lt;/R&gt;&lt;C&gt;1&lt;/C&gt;&lt;D xsi:type="xsd:double"&gt;0&lt;/D&gt;&lt;/FQL&gt;&lt;FQL&gt;&lt;Q&gt;BTCO^ETP_FUND_FLOWS(0,0,,"1YR")&lt;/Q&gt;&lt;R&gt;1&lt;/R&gt;&lt;C&gt;1&lt;/C&gt;&lt;D xsi:type="xsd:double"&gt;125659980&lt;/D&gt;&lt;/FQL&gt;&lt;FQL&gt;&lt;Q&gt;BTCO^ETP_FUND_FLOWS(0,0,,"YTD")&lt;/Q&gt;&lt;R&gt;1&lt;/R&gt;&lt;C&gt;1&lt;/C&gt;&lt;D xsi:type="xsd:double"&gt;26680350&lt;/D&gt;&lt;/FQL&gt;&lt;FQL&gt;&lt;Q&gt;BTCO^ETP_FUND_FLOWS(0,0,,"1MON")&lt;/Q&gt;&lt;R&gt;1&lt;/R&gt;&lt;C&gt;1&lt;/C&gt;&lt;D xsi:type="xsd:double"&gt;-17070660&lt;/D&gt;&lt;/FQL&gt;&lt;FQL&gt;&lt;Q&gt;BTCO^ETP_FUND_FLOWS(0,0,,"1WK")&lt;/Q&gt;&lt;R&gt;1&lt;/R&gt;&lt;C&gt;1&lt;/C&gt;&lt;D xsi:type="xsd:double"&gt;0&lt;/D&gt;&lt;/FQL&gt;&lt;FQL&gt;&lt;Q&gt;BTCO^ETP_FUND_FLOWS(0,0,,"1D")&lt;/Q&gt;&lt;R&gt;1&lt;/R&gt;&lt;C&gt;1&lt;/C&gt;&lt;D xsi:type="xsd:double"&gt;0&lt;/D&gt;&lt;/FQL&gt;&lt;FQL&gt;&lt;Q&gt;BITU^ETP_FUND_FLOWS(0,0,,"1YR")&lt;/Q&gt;&lt;R&gt;0&lt;/R&gt;&lt;C&gt;0&lt;/C&gt;&lt;/FQL&gt;&lt;FQL&gt;&lt;Q&gt;BITU^ETP_FUND_FLOWS(0,0,,"YTD")&lt;/Q&gt;&lt;R&gt;0&lt;/R&gt;&lt;C&gt;0&lt;/C&gt;&lt;/FQL&gt;&lt;FQL&gt;&lt;Q&gt;BITU^ETP_FUND_FLOWS(0,0,,"1MON")&lt;/Q&gt;&lt;R&gt;0&lt;/R&gt;&lt;C&gt;0&lt;/C&gt;&lt;/FQL&gt;&lt;FQL&gt;&lt;Q&gt;BITU^ETP_FUND_FLOWS(0,0,,"1WK")&lt;/Q&gt;&lt;R&gt;0&lt;/R&gt;&lt;C&gt;0&lt;/C&gt;&lt;/FQL&gt;&lt;FQL&gt;&lt;Q&gt;BITU^ETP_FUND_FLOWS(0,0,,"1D")&lt;/Q&gt;&lt;R&gt;0&lt;/R&gt;&lt;C&gt;0&lt;/C&gt;&lt;/FQL&gt;&lt;FQL&gt;&lt;Q&gt;BTCI^ETP_FUND_FLOWS(0,0,,"1YR")&lt;/Q&gt;&lt;R&gt;1&lt;/R&gt;&lt;C&gt;1&lt;/C&gt;&lt;D xsi:type="xsd:double"&gt;1534357168&lt;/D&gt;&lt;/FQL&gt;&lt;FQL&gt;&lt;Q&gt;BTCI^ETP_FUND_FLOWS(0,0,,"YTD")&lt;/Q&gt;&lt;R&gt;1&lt;/R&gt;&lt;C&gt;1&lt;/C&gt;&lt;D xsi:type="xsd:double"&gt;513558265&lt;/D&gt;&lt;/FQL&gt;&lt;FQL&gt;&lt;Q&gt;BTCI^ETP_FUND_FLOWS(0,0,,"1MON")&lt;/Q&gt;&lt;R&gt;1&lt;/R&gt;&lt;C&gt;1&lt;/C&gt;&lt;D xsi:type="xsd:double"&gt;141500743&lt;/D&gt;&lt;/FQL&gt;&lt;FQL&gt;&lt;Q&gt;BTCI^ETP_FUND_FLOWS(0,0,,"1WK")&lt;/Q&gt;&lt;R&gt;1&lt;/R&gt;&lt;C&gt;1&lt;/C&gt;&lt;D xsi:type="xsd:double"&gt;0&lt;/D&gt;&lt;/FQL&gt;&lt;FQL&gt;&lt;Q&gt;BTCI^ETP_FUND_FLOWS(0,0,,"1D")&lt;/Q&gt;&lt;R&gt;1&lt;/R&gt;&lt;C&gt;1&lt;/C&gt;&lt;D xsi:type="xsd:double"&gt;0&lt;/D&gt;&lt;/FQL&gt;&lt;FQL&gt;&lt;Q&gt;HODL^ETP_FUND_FLOWS(0,0,,"1YR")&lt;/Q&gt;&lt;R&gt;1&lt;/R&gt;&lt;C&gt;1&lt;/C&gt;&lt;D xsi:type="xsd:double"&gt;234068147&lt;/D&gt;&lt;/FQL&gt;&lt;FQL&gt;&lt;Q&gt;HODL^ETP_FUND_FLOWS(0,0,,"YTD")&lt;/Q&gt;&lt;R&gt;1&lt;/R&gt;&lt;C&gt;1&lt;/C&gt;&lt;D xsi:type="xsd:double"&gt;53733205&lt;/D&gt;&lt;/FQL&gt;&lt;FQL&gt;&lt;Q&gt;HODL^ETP_FUND_FLOWS(0,0,,"1MON")&lt;/Q&gt;&lt;R&gt;1&lt;/R&gt;&lt;C&gt;1&lt;/C&gt;&lt;D xsi:type="xsd:double"&gt;-17053255&lt;/D&gt;&lt;/FQL&gt;&lt;FQL&gt;&lt;Q&gt;HODL^ETP_FUND_FLOWS(0,0,,"1WK")&lt;/Q&gt;&lt;R&gt;1&lt;/R&gt;&lt;C&gt;1&lt;/C&gt;&lt;D xsi:type="xsd:double"&gt;0&lt;/D&gt;&lt;/FQL&gt;&lt;FQL&gt;&lt;Q&gt;HODL^ETP_FUND_FLOWS(0,0,,"1D")&lt;/Q&gt;&lt;R&gt;1&lt;/R&gt;&lt;C&gt;1&lt;/C&gt;&lt;D xsi:type="xsd:double"&gt;0&lt;/D&gt;&lt;/FQL&gt;&lt;FQL&gt;&lt;Q&gt;BITX^ETP_FUND_FLOWS(0,0,,"1YR")&lt;/Q&gt;&lt;R&gt;1&lt;/R&gt;&lt;C&gt;1&lt;/C&gt;&lt;D xsi:type="xsd:double"&gt;-96974155&lt;/D&gt;&lt;/FQL&gt;&lt;FQL&gt;&lt;Q&gt;BITX^ETP_FUND_FLOWS(0,0,,"YTD")&lt;/Q&gt;&lt;R&gt;1&lt;/R&gt;&lt;C&gt;1&lt;/C&gt;&lt;D xsi:type="xsd:double"&gt;188689400&lt;/D&gt;&lt;/FQL&gt;&lt;FQL&gt;&lt;Q&gt;BITX^ETP_FUND_FLOWS(0,0,,"1MON")&lt;/Q&gt;&lt;R&gt;1&lt;/R&gt;&lt;C&gt;1&lt;/C&gt;&lt;D xsi:type="xsd:double"&gt;-78606637&lt;/D&gt;&lt;/FQL&gt;&lt;FQL&gt;&lt;Q&gt;BITX^ETP_FUND_FLOWS(0,0,,"1WK")&lt;/Q&gt;&lt;R&gt;1&lt;/R&gt;&lt;C&gt;1&lt;/C&gt;&lt;D xsi:type="xsd:double"&gt;-562413&lt;/D&gt;&lt;/FQL&gt;&lt;FQL&gt;&lt;Q&gt;BITX^ETP_FUND_FLOWS(0,0,,"1D")&lt;/Q&gt;&lt;R&gt;1&lt;/R&gt;&lt;C&gt;1&lt;/C&gt;&lt;D xsi:type="xsd:double"&gt;0&lt;/D&gt;&lt;/FQL&gt;&lt;FQL&gt;&lt;Q&gt;BITO^ETP_FUND_FLOWS(0,0,,"1YR")&lt;/Q&gt;&lt;R&gt;0&lt;/R&gt;&lt;C&gt;0&lt;/C&gt;&lt;/FQL&gt;&lt;FQL&gt;&lt;Q&gt;BITO^ETP_FUND_FLOWS(0,0,,"YTD")&lt;/Q&gt;&lt;R&gt;0&lt;/R&gt;&lt;C&gt;0&lt;/C&gt;&lt;/FQL&gt;&lt;FQL&gt;&lt;Q&gt;BITO^ETP_FUND_FLOWS(0,0,,"1MON")&lt;/Q&gt;&lt;R&gt;0&lt;/R&gt;&lt;C&gt;0&lt;/C&gt;&lt;/FQL&gt;&lt;FQL&gt;&lt;Q&gt;BITO^ETP_FUND_FLOWS(0,0,,"1WK")&lt;/Q&gt;&lt;R&gt;0&lt;/R&gt;&lt;C&gt;0&lt;/C&gt;&lt;/FQL&gt;&lt;FQL&gt;&lt;Q&gt;BITO^ETP_FUND_FLOWS(0,0,,"1D")&lt;/Q&gt;&lt;R&gt;0&lt;/R&gt;&lt;C&gt;0&lt;/C&gt;&lt;/FQL&gt;&lt;FQL&gt;&lt;Q&gt;ARKB^ETP_FUND_FLOWS(0,0,,"1YR")&lt;/Q&gt;&lt;R&gt;1&lt;/R&gt;&lt;C&gt;1&lt;/C&gt;&lt;D xsi:type="xsd:double"&gt;-1517107639.48077&lt;/D&gt;&lt;/FQL&gt;&lt;FQL&gt;&lt;Q&gt;ARKB^ETP_FUND_FLOWS(0,0,,"YTD")&lt;/Q&gt;&lt;R&gt;1&lt;/R&gt;&lt;C&gt;1&lt;/C&gt;&lt;D xsi:type="xsd:double"&gt;-427831390&lt;/D&gt;&lt;/FQL&gt;&lt;FQL&gt;&lt;Q&gt;ARKB^ETP_FUND_FLOWS(0,0,,"1MON")&lt;/Q&gt;&lt;R&gt;1&lt;/R&gt;&lt;C&gt;1&lt;/C&gt;&lt;D xsi:type="xsd:double"&gt;-336864470&lt;/D&gt;&lt;/FQL&gt;&lt;FQL&gt;&lt;Q&gt;ARKB^ETP_FUND_FLOWS(0,0,,"1WK")&lt;/Q&gt;&lt;R&gt;1&lt;/R&gt;&lt;C&gt;1&lt;/C&gt;&lt;D xsi:type="xsd:double"&gt;2828760&lt;/D&gt;&lt;/FQL&gt;&lt;FQL&gt;&lt;Q&gt;ARKB^ETP_FUND_FLOWS(0,0,,"1D")&lt;/Q&gt;&lt;R&gt;1&lt;/R&gt;&lt;C&gt;1&lt;/C&gt;&lt;D xsi:type="xsd:double"&gt;0&lt;/D&gt;&lt;/FQL&gt;&lt;FQL&gt;&lt;Q&gt;BITB^ETP_FUND_FLOWS(0,0,,"1YR")&lt;/Q&gt;&lt;R&gt;1&lt;/R&gt;&lt;C&gt;1&lt;/C&gt;&lt;D xsi:type="xsd:double"&gt;2171690&lt;/D&gt;&lt;/FQL&gt;&lt;FQL&gt;&lt;Q&gt;BITB^ETP_FUND_FLOWS(0,0,,"YTD")&lt;/Q&gt;&lt;R&gt;1&lt;/R&gt;&lt;C&gt;1&lt;/C&gt;&lt;D xsi:type="xsd:double"&gt;-67985410&lt;/D&gt;&lt;/FQL&gt;&lt;FQL&gt;&lt;Q&gt;BITB^ETP_FUND_FLOWS(0,0,,"1MON")&lt;/</t>
        </r>
      </text>
    </comment>
    <comment ref="A2" authorId="0" shapeId="0" xr:uid="{95439C36-00D7-4E62-A927-0618EE293955}">
      <text>
        <r>
          <rPr>
            <b/>
            <sz val="9"/>
            <color indexed="81"/>
            <rFont val="Tahoma"/>
            <charset val="1"/>
          </rPr>
          <t>Q&gt;&lt;R&gt;1&lt;/R&gt;&lt;C&gt;1&lt;/C&gt;&lt;D xsi:type="xsd:double"&gt;-73464150&lt;/D&gt;&lt;/FQL&gt;&lt;FQL&gt;&lt;Q&gt;BITB^ETP_FUND_FLOWS(0,0,,"1WK")&lt;/Q&gt;&lt;R&gt;1&lt;/R&gt;&lt;C&gt;1&lt;/C&gt;&lt;D xsi:type="xsd:double"&gt;0&lt;/D&gt;&lt;/FQL&gt;&lt;FQL&gt;&lt;Q&gt;BITB^ETP_FUND_FLOWS(0,0,,"1D")&lt;/Q&gt;&lt;R&gt;1&lt;/R&gt;&lt;C&gt;1&lt;/C&gt;&lt;D xsi:type="xsd:double"&gt;0&lt;/D&gt;&lt;/FQL&gt;&lt;FQL&gt;&lt;Q&gt;BTC^ETP_FUND_FLOWS(0,0,,"1YR")&lt;/Q&gt;&lt;R&gt;1&lt;/R&gt;&lt;C&gt;1&lt;/C&gt;&lt;D xsi:type="xsd:double"&gt;925659000&lt;/D&gt;&lt;/FQL&gt;&lt;FQL&gt;&lt;Q&gt;BTC^ETP_FUND_FLOWS(0,0,,"YTD")&lt;/Q&gt;&lt;R&gt;1&lt;/R&gt;&lt;C&gt;1&lt;/C&gt;&lt;D xsi:type="xsd:double"&gt;356159100&lt;/D&gt;&lt;/FQL&gt;&lt;FQL&gt;&lt;Q&gt;BTC^ETP_FUND_FLOWS(0,0,,"1MON")&lt;/Q&gt;&lt;R&gt;1&lt;/R&gt;&lt;C&gt;1&lt;/C&gt;&lt;D xsi:type="xsd:double"&gt;24512700&lt;/D&gt;&lt;/FQL&gt;&lt;FQL&gt;&lt;Q&gt;BTC^ETP_FUND_FLOWS(0,0,,"1WK")&lt;/Q&gt;&lt;R&gt;1&lt;/R&gt;&lt;C&gt;1&lt;/C&gt;&lt;D xsi:type="xsd:double"&gt;0&lt;/D&gt;&lt;/FQL&gt;&lt;FQL&gt;&lt;Q&gt;BTC^ETP_FUND_FLOWS(0,0,,"1D")&lt;/Q&gt;&lt;R&gt;1&lt;/R&gt;&lt;C&gt;1&lt;/C&gt;&lt;D xsi:type="xsd:double"&gt;0&lt;/D&gt;&lt;/FQL&gt;&lt;FQL&gt;&lt;Q&gt;GBTC^ETP_FUND_FLOWS(0,0,,"1YR")&lt;/Q&gt;&lt;R&gt;1&lt;/R&gt;&lt;C&gt;1&lt;/C&gt;&lt;D xsi:type="xsd:double"&gt;-3453909200&lt;/D&gt;&lt;/FQL&gt;&lt;FQL&gt;&lt;Q&gt;GBTC^ETP_FUND_FLOWS(0,0,,"YTD")&lt;/Q&gt;&lt;R&gt;1&lt;/R&gt;&lt;C&gt;1&lt;/C&gt;&lt;D xsi:type="xsd:double"&gt;-1258380400&lt;/D&gt;&lt;/FQL&gt;&lt;FQL&gt;&lt;Q&gt;GBTC^ETP_FUND_FLOWS(0,0,,"1MON")&lt;/Q&gt;&lt;R&gt;1&lt;/R&gt;&lt;C&gt;1&lt;/C&gt;&lt;D xsi:type="xsd:double"&gt;-228851900&lt;/D&gt;&lt;/FQL&gt;&lt;FQL&gt;&lt;Q&gt;GBTC^ETP_FUND_FLOWS(0,0,,"1WK")&lt;/Q&gt;&lt;R&gt;1&lt;/R&gt;&lt;C&gt;1&lt;/C&gt;&lt;D xsi:type="xsd:double"&gt;0&lt;/D&gt;&lt;/FQL&gt;&lt;FQL&gt;&lt;Q&gt;GBTC^ETP_FUND_FLOWS(0,0,,"1D")&lt;/Q&gt;&lt;R&gt;1&lt;/R&gt;&lt;C&gt;1&lt;/C&gt;&lt;D xsi:type="xsd:double"&gt;0&lt;/D&gt;&lt;/FQL&gt;&lt;FQL&gt;&lt;Q&gt;FBTC^ETP_FUND_FLOWS(0,0,,"1YR")&lt;/Q&gt;&lt;R&gt;1&lt;/R&gt;&lt;C&gt;1&lt;/C&gt;&lt;D xsi:type="xsd:double"&gt;-1114663464.45&lt;/D&gt;&lt;/FQL&gt;&lt;FQL&gt;&lt;Q&gt;FBTC^ETP_FUND_FLOWS(0,0,,"YTD")&lt;/Q&gt;&lt;R&gt;1&lt;/R&gt;&lt;C&gt;1&lt;/C&gt;&lt;D xsi:type="xsd:double"&gt;-1418067730.35&lt;/D&gt;&lt;/FQL&gt;&lt;FQL&gt;&lt;Q&gt;FBTC^ETP_FUND_FLOWS(0,0,,"1MON")&lt;/Q&gt;&lt;R&gt;1&lt;/R&gt;&lt;C&gt;1&lt;/C&gt;&lt;D xsi:type="xsd:double"&gt;-271471677.2&lt;/D&gt;&lt;/FQL&gt;&lt;FQL&gt;&lt;Q&gt;FBTC^ETP_FUND_FLOWS(0,0,,"1WK")&lt;/Q&gt;&lt;R&gt;1&lt;/R&gt;&lt;C&gt;1&lt;/C&gt;&lt;D xsi:type="xsd:double"&gt;-48087636.375&lt;/D&gt;&lt;/FQL&gt;&lt;FQL&gt;&lt;Q&gt;FBTC^ETP_FUND_FLOWS(0,0,,"1D")&lt;/Q&gt;&lt;R&gt;1&lt;/R&gt;&lt;C&gt;1&lt;/C&gt;&lt;D xsi:type="xsd:double"&gt;-36291292.95&lt;/D&gt;&lt;/FQL&gt;&lt;FQL&gt;&lt;Q&gt;IBIT^ETP_FUND_FLOWS(0,0,,"1YR")&lt;/Q&gt;&lt;R&gt;1&lt;/R&gt;&lt;C&gt;1&lt;/C&gt;&lt;D xsi:type="xsd:double"&gt;17219172102.88&lt;/D&gt;&lt;/FQL&gt;&lt;FQL&gt;&lt;Q&gt;IBIT^ETP_FUND_FLOWS(0,0,,"YTD")&lt;/Q&gt;&lt;R&gt;1&lt;/R&gt;&lt;C&gt;1&lt;/C&gt;&lt;D xsi:type="xsd:double"&gt;2581502747.36&lt;/D&gt;&lt;/FQL&gt;&lt;FQL&gt;&lt;Q&gt;IBIT^ETP_FUND_FLOWS(0,0,,"1MON")&lt;/Q&gt;&lt;R&gt;1&lt;/R&gt;&lt;C&gt;1&lt;/C&gt;&lt;D xsi:type="xsd:double"&gt;-569511335.28&lt;/D&gt;&lt;/FQL&gt;&lt;FQL&gt;&lt;Q&gt;IBIT^ETP_FUND_FLOWS(0,0,,"1WK")&lt;/Q&gt;&lt;R&gt;1&lt;/R&gt;&lt;C&gt;1&lt;/C&gt;&lt;D xsi:type="xsd:double"&gt;-559583349.76&lt;/D&gt;&lt;/FQL&gt;&lt;FQL&gt;&lt;Q&gt;IBIT^ETP_FUND_FLOWS(0,0,,"1D")&lt;/Q&gt;&lt;R&gt;1&lt;/R&gt;&lt;C&gt;1&lt;/C&gt;&lt;D xsi:type="xsd:double"&gt;-68895094.4&lt;/D&gt;&lt;/FQL&gt;&lt;FQL&gt;&lt;Q&gt;FSOL^FG_PRICE_RSI(0,0,,,14)&lt;/Q&gt;&lt;R&gt;1&lt;/R&gt;&lt;C&gt;1&lt;/C&gt;&lt;D xsi:type="xsd:double"&gt;45.394737&lt;/D&gt;&lt;/FQL&gt;&lt;FQL&gt;&lt;Q&gt;FSOL^P_TOTAL_RETURNC(0,-6AM)&lt;/Q&gt;&lt;R&gt;1&lt;/R&gt;&lt;C&gt;1&lt;/C&gt;&lt;D xsi:type="xsd:double"&gt;-40.292072&lt;/D&gt;&lt;/FQL&gt;&lt;FQL&gt;&lt;Q&gt;FSOL^P_TOTAL_RETURNC(0,-3AM)&lt;/Q&gt;&lt;R&gt;1&lt;/R&gt;&lt;C&gt;1&lt;/C&gt;&lt;D xsi:type="xsd:double"&gt;-1.7102063&lt;/D&gt;&lt;/FQL&gt;&lt;FQL&gt;&lt;Q&gt;FSOL^P_TOTAL_RETURNC(0,-1AM)&lt;/Q&gt;&lt;R&gt;1&lt;/R&gt;&lt;C&gt;1&lt;/C&gt;&lt;D xsi:type="xsd:double"&gt;-2.7681231&lt;/D&gt;&lt;/FQL&gt;&lt;FQL&gt;&lt;Q&gt;FSOL^P_TOTAL_RETURNC(0,-4D)&lt;/Q&gt;&lt;R&gt;1&lt;/R&gt;&lt;C&gt;1&lt;/C&gt;&lt;D xsi:type="xsd:double"&gt;-0.60605407&lt;/D&gt;&lt;/FQL&gt;&lt;FQL&gt;&lt;Q&gt;FSOL^P_TOTAL_RETURNC(0,-1D)&lt;/Q&gt;&lt;R&gt;1&lt;/R&gt;&lt;C&gt;1&lt;/C&gt;&lt;D xsi:type="xsd:double"&gt;-0.9063482&lt;/D&gt;&lt;/FQL&gt;&lt;FQL&gt;&lt;Q&gt;FSOL^FG_PRICE(0)&lt;/Q&gt;&lt;R&gt;1&lt;/R&gt;&lt;C&gt;1&lt;/C&gt;&lt;D xsi:type="xsd:double"&gt;9.84&lt;/D&gt;&lt;/FQL&gt;&lt;FQL&gt;&lt;Q&gt;FSOL^FG_COMPANY_NAME()&lt;/Q&gt;&lt;R&gt;1&lt;/R&gt;&lt;C&gt;1&lt;/C&gt;&lt;D xsi:type="xsd:string"&gt;Fidelity Solana Fund&lt;/D&gt;&lt;/FQL&gt;&lt;FQL&gt;&lt;Q&gt;FSOL^JULIAN(FG_PRICE_RSI(0,0,,,14).DATES)&lt;/Q&gt;&lt;R&gt;1&lt;/R&gt;&lt;C&gt;1&lt;/C&gt;&lt;D xsi:type="xsd:long"&gt;46168&lt;/D&gt;&lt;/FQL&gt;&lt;FQL&gt;&lt;Q&gt;SOLX^P_TOTAL_RETURNC(0,-6AM)&lt;/Q&gt;&lt;R&gt;0&lt;/R&gt;&lt;C&gt;0&lt;/C&gt;&lt;/FQL&gt;&lt;FQL&gt;&lt;Q&gt;SOLX^P_TOTAL_RETURNC(0,-3AM)&lt;/Q&gt;&lt;R&gt;1&lt;/R&gt;&lt;C&gt;1&lt;/C&gt;&lt;D xsi:type="xsd:double"&gt;-13.915354&lt;/D&gt;&lt;/FQL&gt;&lt;FQL&gt;&lt;Q&gt;SOLX^P_TOTAL_RETURNC(0,-1AM)&lt;/Q&gt;&lt;R&gt;1&lt;/R&gt;&lt;C&gt;1&lt;/C&gt;&lt;D xsi:type="xsd:double"&gt;-5.4451284&lt;/D&gt;&lt;/FQL&gt;&lt;FQL&gt;&lt;Q&gt;SOLX^P_TOTAL_RETURNC(0,-4D)&lt;/Q&gt;&lt;R&gt;1&lt;/R&gt;&lt;C&gt;1&lt;/C&gt;&lt;D xsi:type="xsd:double"&gt;0&lt;/D&gt;&lt;/FQL&gt;&lt;FQL&gt;&lt;Q&gt;SOLX^P_TOTAL_RETURNC(0,-1D)&lt;/Q&gt;&lt;R&gt;1&lt;/R&gt;&lt;C&gt;1&lt;/C&gt;&lt;D xsi:type="xsd:double"&gt;0&lt;/D&gt;&lt;/FQL&gt;&lt;FQL&gt;&lt;Q&gt;SOLX^FG_PRICE(0)&lt;/Q&gt;&lt;R&gt;1&lt;/R&gt;&lt;C&gt;1&lt;/C&gt;&lt;D xsi:type="xsd:double"&gt;8.62&lt;/D&gt;&lt;/FQL&gt;&lt;FQL&gt;&lt;Q&gt;SOLX^FG_COMPANY_NAME()&lt;/Q&gt;&lt;R&gt;1&lt;/R&gt;&lt;C&gt;1&lt;/C&gt;&lt;D xsi:type="xsd:string"&gt;T-REX 2X Long SOL Daily Target ETF&lt;/D&gt;&lt;/FQL&gt;&lt;FQL&gt;&lt;Q&gt;SOLM^FG_PRICE_RSI(0,0,,,14)&lt;/Q&gt;&lt;R&gt;1&lt;/R&gt;&lt;C&gt;1&lt;/C&gt;&lt;D xsi:type="xsd:double"&gt;45.14478&lt;/D&gt;&lt;/FQL&gt;&lt;FQL&gt;&lt;Q&gt;SOLM^P_TOTAL_RETURNC(0,-6AM)&lt;/Q&gt;&lt;R&gt;1&lt;/R&gt;&lt;C&gt;1&lt;/C&gt;&lt;D xsi:type="xsd:double"&gt;-40.689804&lt;/D&gt;&lt;/FQL&gt;&lt;FQL&gt;&lt;Q&gt;SOLM^P_TOTAL_RETURNC(0,-3AM)&lt;/Q&gt;&lt;R&gt;1&lt;/R&gt;&lt;C&gt;1&lt;/C&gt;&lt;D xsi:type="xsd:double"&gt;-3.1174302&lt;/D&gt;&lt;/FQL&gt;&lt;FQL&gt;&lt;Q&gt;SOLM^P_TOTAL_RETURNC(0,-1AM)&lt;/Q&gt;&lt;R&gt;1&lt;/R&gt;&lt;C&gt;1&lt;/C&gt;&lt;D xsi:type="xsd:double"&gt;-3.5209835&lt;/D&gt;&lt;/FQL&gt;&lt;FQL&gt;&lt;Q&gt;SOLM^P_TOTAL_RETURNC(0,-4D)&lt;/Q&gt;&lt;R&gt;1&lt;/R&gt;&lt;C&gt;1&lt;/C&gt;&lt;D xsi:type="xsd:double"&gt;-0.16201138&lt;/D&gt;&lt;/FQL&gt;&lt;FQL&gt;&lt;Q&gt;SOLM^P_TOTAL_RETURNC(0,-1D)&lt;/Q&gt;&lt;R&gt;1&lt;/R&gt;&lt;C&gt;1&lt;/C&gt;&lt;D xsi:type="xsd:double"&gt;-0.99353194&lt;/D&gt;&lt;/FQL&gt;&lt;FQL&gt;&lt;Q&gt;SOLM^FG_PRICE(0)&lt;/Q&gt;&lt;R&gt;1&lt;/R&gt;&lt;C&gt;1&lt;/C&gt;&lt;D xsi:type="xsd:double"&gt;10.7225&lt;/D&gt;&lt;/FQL&gt;&lt;FQL&gt;&lt;Q&gt;SOLM^FG_COMPANY_NAME()&lt;/Q&gt;&lt;R&gt;1&lt;/R&gt;&lt;C&gt;1&lt;/C&gt;&lt;D xsi:type="xsd:string"&gt;Amplify Solana 3% Monthly Option Income ETF&lt;/D&gt;&lt;/FQL&gt;&lt;FQL&gt;&lt;Q&gt;SOLM^JULIAN(FG_PRICE_RSI(0,0,,,14).DATES)&lt;/Q&gt;&lt;R&gt;1&lt;/R&gt;&lt;C&gt;1&lt;/C&gt;&lt;D xsi:type="xsd:long"&gt;46168&lt;/D&gt;&lt;/FQL&gt;&lt;FQL&gt;&lt;Q&gt;SOLC^P_TOTAL_RETURNC(0,-6AM)&lt;/Q&gt;&lt;R&gt;1&lt;/R&gt;&lt;C&gt;1&lt;/C&gt;&lt;D xsi:type="xsd:double"&gt;-39.78655&lt;/D&gt;&lt;/FQL&gt;&lt;FQL&gt;&lt;Q&gt;SOLC^P_TOTAL_RETURNC(0,-3AM)&lt;/Q&gt;&lt;R&gt;1&lt;/R&gt;&lt;C&gt;1&lt;/C&gt;&lt;D xsi:type="xsd:double"&gt;-1.5394807&lt;/D&gt;&lt;/FQL&gt;&lt;FQL&gt;&lt;Q&gt;SOLC^P_TOTAL_RETURNC(0,-1AM)&lt;/Q&gt;&lt;R&gt;1&lt;/R&gt;&lt;C&gt;1&lt;/C&gt;&lt;D xsi:type="xsd:double"&gt;-2.6931345&lt;/D&gt;&lt;/FQL&gt;&lt;FQL&gt;&lt;Q&gt;SOLC^P_TOTAL_RETURNC(0,-4D)&lt;/Q&gt;&lt;R&gt;1&lt;/R&gt;&lt;C&gt;1&lt;/C&gt;&lt;D xsi:type="xsd:double"&gt;-0.66028833&lt;/D&gt;&lt;/FQL&gt;&lt;FQL&gt;&lt;Q&gt;SOLC^P_TOTAL_RETURNC(0,-1D)&lt;/Q&gt;&lt;R&gt;1&lt;/R&gt;&lt;C&gt;1&lt;/C&gt;&lt;D xsi:type="xsd:double"&gt;-1.0532379&lt;/D&gt;&lt;/FQL&gt;&lt;FQL&gt;&lt;Q&gt;SOLC^FG_PRICE(0)&lt;/Q&gt;&lt;R&gt;1&lt;/R&gt;&lt;C&gt;1&lt;/C&gt;&lt;D xsi:type="xsd:double"&gt;16.6097&lt;/D&gt;&lt;/FQL&gt;&lt;FQL&gt;&lt;Q&gt;SOLC^FG_COMPANY_NAME()&lt;/Q&gt;&lt;R&gt;1&lt;/R&gt;&lt;C&gt;1&lt;/C&gt;&lt;D xsi:type="xsd:string"&gt;Canary Marinade Solana ETF&lt;/D&gt;&lt;/FQL&gt;&lt;FQL&gt;&lt;Q&gt;QSOL^FG_PRICE_RSI(0,0,,,14)&lt;/Q&gt;&lt;R&gt;1&lt;/R&gt;&lt;C&gt;1&lt;/C&gt;&lt;D xsi:type="xsd:double"&gt;46.437027&lt;/D&gt;&lt;/FQL&gt;&lt;FQL&gt;&lt;Q&gt;QSOL^P_TOTAL_RETURNC(0,-6AM)&lt;/Q&gt;&lt;R&gt;0&lt;/R&gt;&lt;C&gt;0&lt;/C&gt;&lt;/FQL&gt;&lt;FQL&gt;&lt;Q&gt;QSOL^P_TOTAL_RETURNC(0,-3AM)&lt;/Q&gt;&lt;R&gt;1&lt;/R&gt;&lt;C&gt;1&lt;/C&gt;&lt;D xsi:type="xsd:double"&gt;-2.164638&lt;/D&gt;&lt;/FQL&gt;&lt;FQL&gt;&lt;Q&gt;QSOL^P_TOTAL_RETURNC(0,-1AM)&lt;/Q&gt;&lt;R&gt;1&lt;/R&gt;&lt;C&gt;1&lt;/C&gt;&lt;D xsi:type="xsd:double"&gt;-2.7681649&lt;/D&gt;&lt;/FQL&gt;&lt;FQL&gt;&lt;Q&gt;QSOL^P_TOTAL_RETURNC(0,-4D)&lt;/Q&gt;&lt;R&gt;1&lt;/R&gt;&lt;C&gt;1&lt;/C&gt;&lt;D xsi:type="xsd:double"&gt;-0.7078767&lt;/D&gt;&lt;/FQL&gt;&lt;FQL&gt;&lt;Q&gt;QSOL^P_TOTAL_RETURNC(0,-1D)&lt;/Q&gt;&lt;R&gt;1&lt;/R&gt;&lt;C&gt;1&lt;/C&gt;&lt;D xsi:type="xsd:double"&gt;-1.0563374&lt;/D&gt;&lt;/FQL&gt;&lt;FQL&gt;&lt;Q&gt;QSOL^FG_PRICE(0)&lt;/Q&gt;&lt;R&gt;1&lt;/R&gt;&lt;C&gt;1&lt;/C&gt;&lt;D xsi:type="xsd:double"&gt;8.43&lt;/D&gt;&lt;/FQL&gt;&lt;FQL&gt;&lt;Q&gt;QSOL^FG_COMPANY_NAME()&lt;/Q&gt;&lt;R&gt;1&lt;/R&gt;&lt;C&gt;1&lt;/C&gt;&lt;D xsi:type="xsd:string"&gt;Invesco Galaxy Solana ETF&lt;/D&gt;&lt;/FQL&gt;&lt;FQL&gt;&lt;Q&gt;TSOL^FG_PRICE_RSI(0,0,,,14)&lt;/Q&gt;&lt;R&gt;1&lt;/R&gt;&lt;C&gt;1&lt;/C&gt;&lt;D xsi:type="xsd:double"&gt;46.50406&lt;/D&gt;&lt;/FQL&gt;&lt;FQL&gt;&lt;Q&gt;TSOL^P_TOTAL_RETURNC(0,-6AM)&lt;/Q&gt;&lt;R&gt;1&lt;/R&gt;&lt;C&gt;1&lt;/C&gt;&lt;D xsi:type="xsd:double"&gt;-40.906612&lt;/D&gt;&lt;/FQL&gt;&lt;FQL&gt;&lt;Q&gt;TSOL^P_TOTAL_RETURNC(0,-3AM)&lt;/Q&gt;&lt;R&gt;1&lt;/R&gt;&lt;C&gt;1&lt;/C&gt;&lt;D xsi:type="xsd:double"&gt;-2.1293879&lt;/D&gt;&lt;/FQL&gt;&lt;FQL&gt;&lt;Q&gt;TSOL^P_TOTAL_RETURNC(0,-1AM)&lt;/Q&gt;&lt;R&gt;1&lt;/R&gt;&lt;C&gt;1&lt;/C&gt;&lt;D xsi:type="xsd:double"&gt;-2.8070033&lt;/D&gt;&lt;/FQL&gt;&lt;FQL&gt;&lt;Q&gt;TSOL^P_TOTAL_RETURNC(0,-4D)&lt;/Q&gt;&lt;R&gt;1&lt;/R&gt;&lt;C&gt;1&lt;/C&gt;&lt;D xsi:type="xsd:double"&gt;-0.7325947&lt;/D&gt;&lt;/FQL&gt;&lt;FQL&gt;&lt;Q&gt;TSOL^P_TOTAL_RETURNC(0,-1D)&lt;/Q&gt;&lt;R&gt;1&lt;/R&gt;&lt;C&gt;1&lt;/C&gt;&lt;D xsi:type="xsd:double"&gt;-1.0310769&lt;/D&gt;&lt;/FQL&gt;&lt;FQL&gt;&lt;Q&gt;TSOL^FG_PRICE(0)&lt;/Q&gt;&lt;R&gt;1&lt;/R&gt;&lt;C&gt;1&lt;/C&gt;&lt;D xsi:type="xsd:double"&gt;8.13&lt;/D&gt;&lt;/FQL&gt;&lt;FQL&gt;&lt;Q&gt;TSOL^FG_COMPANY_NAME()&lt;/Q&gt;&lt;R&gt;1&lt;/R&gt;&lt;C&gt;1&lt;/C&gt;&lt;D xsi:type="xsd:string"&gt;21Shares Solana ETF&lt;/D&gt;&lt;/FQL&gt;&lt;FQL&gt;&lt;Q&gt;SOEZ^FG_PRICE_RSI(0,0,,,14)&lt;/Q&gt;&lt;R&gt;1&lt;/R&gt;&lt;C&gt;1&lt;/C&gt;&lt;D xsi:type="xsd:double"&gt;46.25641&lt;/D&gt;&lt;/FQL&gt;&lt;FQL&gt;&lt;Q&gt;SOEZ^P_TOTAL_RETURNC(0,-6AM)&lt;/Q&gt;&lt;R&gt;0&lt;/R&gt;&lt;C&gt;0&lt;/C&gt;&lt;/FQL&gt;&lt;FQL&gt;&lt;Q&gt;SOEZ^P_TOTAL_RETURNC(0,-3AM)&lt;/Q&gt;&lt;R&gt;1&lt;/R&gt;&lt;C&gt;1&lt;/C&gt;&lt;D xsi:type="xsd:double"&gt;-1.491332&lt;/D&gt;&lt;/FQL&gt;&lt;FQL&gt;&lt;Q&gt;SOEZ^P_TOTAL_RETURNC(0,-1AM)&lt;/Q&gt;&lt;R&gt;1&lt;/R&gt;&lt;C&gt;1&lt;/C&gt;&lt;D xsi:type="xsd:double"&gt;-2.4991453&lt;/D&gt;&lt;/FQL&gt;&lt;FQL&gt;&lt;Q&gt;SOEZ^P_TOTAL_RETURNC(0,-4D)&lt;/Q&gt;&lt;R&gt;1&lt;/R&gt;&lt;C&gt;1&lt;/C&gt;&lt;D xsi:type="xsd:double"&gt;-0.61056614&lt;/D&gt;&lt;/FQL&gt;&lt;FQL&gt;&lt;Q&gt;SOEZ^P_TOTAL_RETURNC(0,-1D)&lt;/Q&gt;&lt;R&gt;1&lt;/R&gt;&lt;C&gt;1&lt;/C&gt;&lt;D xsi:type="xsd:double"&gt;-1.0224938&lt;/D&gt;&lt;/FQL&gt;&lt;FQL&gt;&lt;Q&gt;SOEZ^FG_PRICE(0)&lt;/Q&gt;&lt;R&gt;1&lt;/R&gt;&lt;C&gt;1&lt;/C&gt;&lt;D xsi:type="xsd:double"&gt;14.52&lt;/D&gt;&lt;/FQL&gt;&lt;FQL&gt;&lt;Q&gt;SOEZ^FG_COMPANY_NAME()&lt;/Q&gt;&lt;R&gt;1&lt;/R&gt;&lt;C&gt;1&lt;/C&gt;&lt;D xsi:type="xsd:string"&gt;Franklin Solana ETF&lt;/D&gt;&lt;/FQL&gt;&lt;FQL&gt;&lt;Q&gt;VSOL^FG_PRICE_RSI(0,0,,,14)&lt;/Q&gt;&lt;R&gt;1&lt;/R&gt;&lt;C&gt;1&lt;/C&gt;&lt;D xsi:type="xsd:double"&gt;46.54431&lt;/D&gt;&lt;/FQL&gt;&lt;FQL&gt;&lt;Q&gt;VSOL^P_TOTAL_RETURNC(0,-6AM)&lt;/Q&gt;&lt;R&gt;1&lt;/R&gt;&lt;C&gt;1&lt;/C&gt;&lt;D xsi:type="xsd:double"&gt;-40.033012&lt;/D&gt;&lt;/FQL&gt;&lt;FQL&gt;&lt;Q&gt;VSOL^P_TOTAL_RETURNC(0,-3AM)&lt;/Q&gt;&lt;R&gt;1&lt;/R&gt;&lt;C&gt;1&lt;/C&gt;&lt;D xsi:type="xsd:double"&gt;-1.736021&lt;/D&gt;&lt;/FQL&gt;&lt;FQL&gt;&lt;Q&gt;VSOL^P_TOTAL_RETURNC(0,-1AM)&lt;/Q&gt;&lt;R&gt;1&lt;/R&gt;&lt;C&gt;1&lt;/C&gt;&lt;D xsi:type="xsd:double"&gt;-2.7299404&lt;/D&gt;&lt;/FQL&gt;&lt;FQL&gt;&lt;Q&gt;VSOL^P_TOTAL_RETURNC(0,-4D)&lt;/Q&gt;&lt;R&gt;1&lt;/R&gt;&lt;C&gt;1&lt;/C&gt;&lt;D xsi:type="xsd:double"&gt;-0.69675446&lt;/D&gt;&lt;/FQL&gt;&lt;FQL&gt;&lt;Q&gt;VSOL^P_TOTAL_RETURNC(0,-1D)&lt;/Q&gt;&lt;R&gt;1&lt;/R&gt;&lt;C&gt;1&lt;/C&gt;&lt;D xsi:type="xsd:double"&gt;-1.0379791&lt;/D&gt;&lt;/FQL&gt;&lt;FQL&gt;&lt;Q&gt;VSOL^FG_PRICE(0)&lt;/Q&gt;&lt;R&gt;1&lt;/R&gt;&lt;C&gt;1&lt;/C&gt;&lt;D xsi:type="xsd:double"&gt;11.1168&lt;/D&gt;&lt;/FQL&gt;&lt;FQL&gt;&lt;Q&gt;VSOL^FG_COMPANY_NAME()&lt;/Q&gt;&lt;R&gt;1&lt;/R&gt;&lt;C&gt;1&lt;/C&gt;&lt;D xsi:type="xsd:string"&gt;VanEck Solana ETF&lt;/D&gt;&lt;/FQL&gt;&lt;FQL&gt;&lt;Q&gt;VSOL^JULIAN(FG_PRICE_RSI(0,0,,,14).DATES)&lt;/Q&gt;&lt;R&gt;1&lt;/R&gt;&lt;C&gt;1&lt;/C&gt;&lt;D xsi:type="xsd:long"&gt;46168&lt;/D&gt;&lt;/FQL&gt;&lt;FQL&gt;&lt;Q&gt;SLON^P_TOTAL_RETURNC(0,-6AM)&lt;/Q&gt;&lt;R&gt;1&lt;/R&gt;&lt;C&gt;1&lt;/C&gt;&lt;D xsi:type="xsd:double"&gt;-75.41395&lt;/D&gt;&lt;/FQL&gt;&lt;FQL&gt;&lt;Q&gt;SLON^P_TOTAL_RETURNC(0,-3AM)&lt;/Q&gt;&lt;R&gt;1&lt;/R&gt;&lt;C&gt;1&lt;/C&gt;&lt;D xsi:type="xsd:double"&gt;-14.634138&lt;/D&gt;&lt;/FQL&gt;&lt;FQL&gt;&lt;Q&gt;SLON^P_TOTAL_RETURNC(0,-1AM)&lt;/Q&gt;&lt;R&gt;1&lt;/R&gt;&lt;C&gt;1&lt;/C&gt;&lt;D xsi:type="xsd:double"&gt;-9.090906&lt;/D&gt;&lt;/FQL&gt;&lt;FQL&gt;&lt;Q&gt;SLON^P_TOTAL_RETURNC(0,-4D)&lt;/Q&gt;&lt;R&gt;1&lt;/R&gt;&lt;C&gt;1&lt;/C&gt;&lt;D xsi:type="xsd:double"&gt;-2.386552&lt;/D&gt;&lt;/FQL&gt;&lt;FQL&gt;&lt;Q&gt;SLON^P_TOTAL_RETURNC(0,-1D)&lt;/Q&gt;&lt;R&gt;1&lt;/R&gt;&lt;C&gt;1&lt;/C&gt;&lt;D xsi:type="xsd:double"&gt;-2.5844932&lt;/D&gt;&lt;/FQL&gt;&lt;FQL&gt;&lt;Q&gt;SLON^FG_PRICE(0)&lt;/Q&gt;&lt;R&gt;1&lt;/R&gt;&lt;C&gt;1&lt;/C&gt;&lt;D xsi:type="xsd:double"&gt;4.9&lt;/D&gt;&lt;/FQL&gt;&lt;FQL&gt;&lt;Q&gt;SLON^FG_COMPANY_NAME()&lt;/Q&gt;&lt;R&gt;1&lt;/R&gt;&lt;C&gt;1&lt;/C&gt;&lt;D xsi:type="xsd:string"&gt;ProShares Ultra Solana ETF&lt;/D&gt;&lt;/FQL&gt;&lt;FQL&gt;&lt;Q&gt;SOLZ^FG_PRICE_RSI(0,0,,,14)&lt;/Q&gt;&lt;R&gt;1&lt;/R&gt;&lt;C&gt;1&lt;/C&gt;&lt;D xsi:type="xsd:double"&gt;45.717884&lt;/D&gt;&lt;/FQL&gt;&lt;FQL&gt;&lt;Q&gt;SOLZ^P_TOTAL_RETURNC(0,-6AM)&lt;/Q&gt;&lt;R&gt;1&lt;/R&gt;&lt;C&gt;1&lt;/C&gt;&lt;D xsi:type="xsd:double"&gt;-42.385292&lt;/D&gt;&lt;/FQL&gt;&lt;FQL&gt;&lt;Q&gt;SOLZ^P_TOTAL_RETURNC(0,-3AM)&lt;/Q&gt;&lt;R&gt;1&lt;/R&gt;&lt;C&gt;1&lt;/C&gt;&lt;D xsi:type="xsd:double"&gt;-3.2914877&lt;/D&gt;&lt;/FQL&gt;&lt;FQL&gt;&lt;Q&gt;SOLZ^P_TOTAL_RETURNC(0,-1AM)&lt;/Q&gt;&lt;R&gt;1&lt;/R&gt;&lt;C&gt;1&lt;/C&gt;&lt;D xsi:type="xsd:double"&gt;-3.3970952&lt;/D&gt;&lt;/FQL&gt;&lt;FQL&gt;&lt;Q&gt;SOLZ^P_TOTAL_RETURNC(0,-4D)&lt;/Q&gt;&lt;R&gt;1&lt;/R&gt;&lt;C&gt;1&lt;/C&gt;&lt;D xsi:type="xsd:double"&gt;-0.8908868&lt;/D&gt;&lt;/FQL&gt;&lt;FQL&gt;&lt;Q&gt;SOLZ^P_TOTAL_RETURNC(0,-1D)&lt;/Q&gt;&lt;R&gt;1&lt;/R&gt;&lt;C&gt;1&lt;/C&gt;&lt;D xsi:type="xsd:double"&gt;-1.2673974&lt;/D&gt;&lt;/FQL&gt;&lt;FQL&gt;&lt;Q&gt;SOLZ^FG_PRICE(0)&lt;/Q&gt;&lt;R&gt;1&lt;/R&gt;&lt;C&gt;1&lt;/C&gt;&lt;D xsi:type="xsd:double"&gt;8.39&lt;/D&gt;&lt;/FQL&gt;&lt;FQL&gt;&lt;Q&gt;SOLZ^FG_COMPANY_NAME()&lt;/Q&gt;&lt;R&gt;1&lt;/R&gt;&lt;C&gt;1&lt;/C&gt;&lt;D xsi:type="xsd:string"&gt;Solana ETF&lt;/D&gt;&lt;/FQL&gt;&lt;FQL&gt;&lt;Q&gt;SSK^FG_PRICE_RSI(0,0,,,14)&lt;/Q&gt;&lt;R&gt;1&lt;/R&gt;&lt;C&gt;1&lt;/C&gt;&lt;D xsi:type="xsd:double"&gt;46.42202&lt;/D&gt;&lt;/FQL&gt;&lt;FQL&gt;&lt;Q&gt;SSK^P_TOTAL_RETURNC(0,-6AM)&lt;/Q&gt;&lt;R&gt;1&lt;/R&gt;&lt;C&gt;1&lt;/C&gt;&lt;D xsi:type="xsd:double"&gt;-39.36795&lt;/D&gt;&lt;/FQL&gt;&lt;FQL&gt;&lt;Q&gt;SSK^P_TOTAL_RETURNC(0,-3AM)&lt;/Q&gt;&lt;R&gt;1&lt;/R&gt;&lt;C&gt;1&lt;/C&gt;&lt;D xsi:type="xsd:double"&gt;-2.2307575&lt;/D&gt;&lt;/FQL&gt;&lt;FQL&gt;&lt;Q&gt;SSK^P_TOTAL_RETURNC(0,-1AM)&lt;/Q&gt;&lt;R&gt;1&lt;/R&gt;&lt;C&gt;1&lt;/C&gt;&lt;D xsi:type="xsd:double"&gt;-3.320533&lt;/D&gt;&lt;/FQL&gt;&lt;FQL&gt;&lt;Q&gt;SSK^P_TOTAL_RETURNC(0,-4D)&lt;/Q&gt;&lt;R&gt;1&lt;/R&gt;&lt;C&gt;1&lt;/C&gt;&lt;D xsi:type="xsd:double"&gt;-1.1363566&lt;/D&gt;&lt;/FQL&gt;&lt;FQL&gt;&lt;Q&gt;SSK^P_TOTAL_RETURNC(0,-1D)&lt;/Q&gt;&lt;R&gt;1&lt;/R&gt;&lt;C&gt;1&lt;/C&gt;&lt;D xsi:type="xsd:double"&gt;-1.3949394&lt;/D&gt;&lt;/FQL&gt;&lt;FQL&gt;&lt;Q&gt;SSK^FG_PRICE(0)&lt;/Q&gt;&lt;R&gt;1&lt;/R&gt;&lt;C&gt;1&lt;/C&gt;&lt;D xsi:type="xsd:double"&gt;11.31&lt;/D&gt;&lt;/FQL&gt;&lt;FQL&gt;&lt;Q&gt;SSK^FG_COMPANY_NAME()&lt;/Q&gt;&lt;R&gt;1&lt;/R&gt;&lt;C&gt;1&lt;/C&gt;&lt;D xsi:type="xsd:string"&gt;REX-Osprey SOL + Staking ETF&lt;/D&gt;&lt;/FQL&gt;&lt;FQL&gt;&lt;Q&gt;GSOL^FG_PRICE_RSI(0,0,,,14)&lt;/Q&gt;&lt;R&gt;1&lt;/R&gt;&lt;C&gt;1&lt;/C&gt;&lt;D xsi:type="xsd:double"&gt;46.768707&lt;/D&gt;&lt;/FQL&gt;&lt;FQL&gt;&lt;Q&gt;GSOL^P_TOTAL_RETURNC(0,-6AM)&lt;/Q&gt;&lt;R&gt;1&lt;/R&gt;&lt;C&gt;1&lt;/C&gt;&lt;D xsi:type="xsd:double"&gt;-40.03831&lt;/D&gt;&lt;/FQL&gt;&lt;FQL&gt;&lt;Q&gt;GSOL^P_TOTAL_RETURNC(0,-3AM)&lt;/Q&gt;&lt;R&gt;1&lt;/R&gt;&lt;C&gt;1&lt;/C&gt;&lt;D xsi:type="xsd:double"&gt;-1.8808782&lt;/D&gt;&lt;/FQL&gt;&lt;FQL&gt;&lt;Q&gt;GSOL^P_TOTAL_RETURNC(0,-1AM)&lt;/Q&gt;&lt;R&gt;1&lt;/R&gt;&lt;C&gt;1&lt;/C&gt;&lt;D xsi:type="xsd:double"&gt;-2.6438534&lt;/D&gt;&lt;/FQL&gt;&lt;FQL&gt;&lt;Q&gt;GSOL^P_TOTAL_RETURNC(0,-4D)&lt;/Q&gt;&lt;R&gt;1&lt;/R&gt;&lt;C&gt;1&lt;/C&gt;&lt;D xsi:type="xsd:double"&gt;-0.713712&lt;/D&gt;&lt;/FQL&gt;&lt;FQL&gt;&lt;Q&gt;GSOL^P_TOTAL_RETURNC(0,-1D)&lt;/Q&gt;&lt;R&gt;1&lt;/R&gt;&lt;C&gt;1&lt;/C&gt;&lt;D xsi:type="xsd:double"&gt;-1.105839&lt;/D&gt;&lt;/FQL&gt;&lt;FQL&gt;&lt;Q&gt;GSOL^FG_PRICE(0)&lt;/Q&gt;&lt;R&gt;1&lt;/R&gt;&lt;C&gt;1&lt;/C&gt;&lt;D xsi:type="xsd:double"&gt;6.26&lt;/D&gt;&lt;/FQL&gt;&lt;FQL&gt;&lt;Q&gt;GSOL^FG_COMPANY_NAME()&lt;/Q&gt;&lt;R&gt;1&lt;/R&gt;&lt;C&gt;1&lt;/C&gt;&lt;D xsi:type="xsd:string"&gt;Grayscale Solana Staking ETF&lt;/D&gt;&lt;/FQL&gt;&lt;FQL&gt;&lt;Q&gt;SOLT^FG_PRICE_RSI(0,0,,,14)&lt;/Q&gt;&lt;R&gt;1&lt;/R&gt;&lt;C&gt;1&lt;/C&gt;&lt;D xsi:type="xsd:double"&gt;45.353405&lt;/D&gt;&lt;/FQL&gt;&lt;FQL&gt;&lt;Q&gt;SOLT^P_TOTAL_RETURNC(0,-6AM)&lt;/Q&gt;&lt;R&gt;1&lt;/R&gt;&lt;C&gt;1&lt;/C&gt;&lt;D xsi:type="xsd:double"&gt;-75.05177&lt;/D&gt;&lt;/FQL&gt;&lt;FQL&gt;&lt;Q&gt;SOLT^P_TOTAL_RETURNC(0,-3AM)&lt;/Q&gt;&lt;R&gt;1&lt;/R&gt;&lt;C&gt;1&lt;/C&gt;&lt;D xsi:type="xsd:double"&gt;-13.968468&lt;/D&gt;&lt;/FQL&gt;&lt;FQL&gt;&lt;Q&gt;SOLT^P_TOTAL_RETURNC(0,-1AM)&lt;/Q&gt;&lt;R&gt;1&lt;/R&gt;&lt;C&gt;1&lt;/C&gt;&lt;D xsi:type="xsd:double"&gt;-8.434397&lt;/D&gt;&lt;/FQL&gt;&lt;FQL&gt;&lt;Q&gt;SOLT^P_TOTAL_RETURNC(0,-4D)&lt;/Q&gt;&lt;R&gt;1&lt;/R&gt;&lt;C&gt;1&lt;/C&gt;&lt;D xsi:type="xsd:double"&gt;-2.0826757&lt;/D&gt;&lt;/FQL&gt;&lt;FQL&gt;&lt;Q&gt;SOLT^P_TOTAL_RETURNC(0,-1D)&lt;/Q&gt;&lt;R&gt;1&lt;/R&gt;&lt;C&gt;1&lt;/C&gt;&lt;D xsi:type="xsd:double"&gt;-2.180618&lt;/D&gt;&lt;/FQL&gt;&lt;FQL&gt;&lt;Q&gt;SOLT^FG_PRICE(0)&lt;/Q&gt;&lt;R&gt;1&lt;/R&gt;&lt;C&gt;1&lt;/C&gt;&lt;D xsi:type="xsd:double"&gt;44.41&lt;/D&gt;&lt;/FQL&gt;&lt;FQL&gt;&lt;Q&gt;SOLT^FG_COMPANY_NAME()&lt;/Q&gt;&lt;R&gt;1&lt;/R&gt;&lt;C&gt;1&lt;/C&gt;&lt;D xsi:type="xsd:string"&gt;2x Solana ETF&lt;/D&gt;&lt;/FQL&gt;&lt;FQL&gt;&lt;Q&gt;BSOL^FG_PRICE_RSI(0,0,,,14)&lt;/Q&gt;&lt;R&gt;1&lt;/R&gt;&lt;C&gt;1&lt;/C&gt;&lt;D xsi:type="xsd:double"&gt;46.616543&lt;/D&gt;&lt;/FQL&gt;&lt;FQL&gt;&lt;Q&gt;BSOL^P_TOTAL_RETURNC(0,-6AM)&lt;/Q&gt;&lt;R&gt;1&lt;/R&gt;&lt;C&gt;1&lt;/C&gt;&lt;D xsi:type="xsd:double"&gt;-39.776356&lt;/D&gt;&lt;/FQL&gt;&lt;FQL&gt;&lt;Q&gt;BSOL^P_TOTAL_RETURNC(0,-3AM)&lt;/Q&gt;&lt;R&gt;1&lt;/R&gt;&lt;C&gt;1&lt;/C&gt;&lt;D xsi:type="xsd:double"&gt;-1.3949394&lt;/D&gt;&lt;/FQL&gt;&lt;FQL&gt;&lt;Q&gt;BSOL^P_TOTAL_RETURNC(0,-1AM)&lt;/Q&gt;&lt;R&gt;1&lt;/R&gt;&lt;C&gt;1&lt;/C&gt;&lt;D xsi:type="xsd:double"&gt;-2.6678085&lt;/D&gt;&lt;/FQL&gt;&lt;FQL&gt;&lt;Q&gt;BSOL^P_TOTAL_RETURNC(0,-4D)&lt;/Q&gt;&lt;R&gt;1&lt;/R&gt;&lt;C&gt;1&lt;/C&gt;&lt;D xsi:type="xsd:double"&gt;-0.5276978&lt;/D&gt;&lt;/FQL&gt;&lt;FQL&gt;&lt;Q&gt;BSOL^P_TOTAL_RETURNC(0,-1D)&lt;/Q&gt;&lt;R&gt;1&lt;/R&gt;&lt;C&gt;1&lt;/C&gt;&lt;D xsi:type="xsd:double"&gt;-0.87642074&lt;/D&gt;&lt;/FQL&gt;&lt;FQL&gt;&lt;Q&gt;BSOL^FG_PRICE(0)&lt;/Q&gt;&lt;R&gt;1&lt;/R&gt;&lt;C&gt;1&lt;/C&gt;&lt;D xsi:type="xsd:double"&gt;11.31&lt;/D&gt;&lt;/FQL&gt;&lt;FQL&gt;&lt;Q&gt;BSOL^FG_COMPANY_NAME()&lt;/Q&gt;&lt;R&gt;1&lt;/R&gt;&lt;C&gt;1&lt;/C&gt;&lt;D xsi:type="xsd:string"&gt;Bitwise Solana Staking ETF&lt;/D&gt;&lt;/FQL&gt;&lt;FQL&gt;&lt;Q&gt;XRPK^FG_PRICE_RSI(0,0,,,14)&lt;/Q&gt;&lt;R&gt;1&lt;/R&gt;&lt;C&gt;1&lt;/C&gt;&lt;D xsi:type="xsd:double"&gt;100&lt;/D&gt;&lt;/FQL&gt;&lt;FQL&gt;&lt;Q&gt;XRPK^P_TOTAL_RETURNC(0,-6AM)&lt;/Q&gt;&lt;R&gt;0&lt;/R&gt;&lt;C&gt;0&lt;/C&gt;&lt;/FQL&gt;&lt;FQL&gt;&lt;Q&gt;XRPK^P_TOTAL_RETURNC(0,-3AM)&lt;/Q&gt;&lt;R&gt;1&lt;/R&gt;&lt;C&gt;1&lt;/C&gt;&lt;D xsi:type="xsd:double"&gt;-12.168694&lt;/D&gt;&lt;/FQL&gt;&lt;FQL&gt;&lt;Q&gt;XRPK^P_TOTAL_RETURNC(0,-1AM)&lt;/Q&gt;&lt;R&gt;1&lt;/R&gt;&lt;C&gt;1&lt;/C&gt;&lt;D xsi:type="xsd:double"&gt;-6.587309&lt;/D&gt;&lt;/FQL&gt;&lt;FQL&gt;&lt;Q&gt;XRPK^P_TOTAL_RETURNC(0,-4D)&lt;/Q&gt;&lt;R&gt;1&lt;/R&gt;&lt;C&gt;1&lt;/C&gt;&lt;D xsi:type="xsd:double"&gt;0&lt;/D&gt;&lt;/FQL&gt;&lt;FQL&gt;&lt;Q&gt;XRPK^P_TOTAL_RETURNC(0,-1D)&lt;/Q&gt;&lt;R&gt;1&lt;/R&gt;&lt;C&gt;1&lt;/C&gt;&lt;D xsi:type="xsd:double"&gt;0&lt;/D&gt;&lt;/FQL&gt;&lt;FQL&gt;&lt;Q&gt;XRPK^FG_PRICE(0)&lt;/Q&gt;&lt;R&gt;1&lt;/R&gt;&lt;C&gt;1&lt;/C&gt;&lt;D xsi:type="xsd:double"&gt;7.91&lt;/D&gt;&lt;/FQL&gt;&lt;FQL&gt;&lt;Q&gt;XRPK^FG_COMPANY_NAME()&lt;/Q&gt;&lt;R&gt;1&lt;/R&gt;&lt;C&gt;1&lt;/C&gt;&lt;D xsi:type="xsd:string"&gt;T-REX 2X Long XRP Daily Target ETF&lt;/D&gt;&lt;/FQL&gt;&lt;FQL&gt;&lt;Q&gt;XRPK^JULIAN(FG_PRICE_RSI(0,0,,,14).DATES)&lt;/Q&gt;&lt;R&gt;1&lt;/R&gt;&lt;C&gt;1&lt;/C&gt;&lt;D xsi:type="xsd:long"&gt;46168&lt;/D&gt;&lt;/FQL&gt;&lt;FQL&gt;&lt;Q&gt;XRPM^P_TOTAL_RETURNC(0,-6AM)&lt;/Q&gt;&lt;R&gt;1&lt;/R&gt;&lt;C&gt;1&lt;/C&gt;&lt;D xsi:type="xsd:double"&gt;-37.470085&lt;/D&gt;&lt;/FQL&gt;&lt;FQL&gt;&lt;Q&gt;XRPM^P_TOTAL_RETURNC(0,-3AM)&lt;/Q&gt;&lt;R&gt;1&lt;/R&gt;&lt;C&gt;1&lt;/C&gt;&lt;D xsi:type="xsd:double"&gt;-3.3055484&lt;/D&gt;&lt;/FQL&gt;&lt;FQL&gt;&lt;Q&gt;XRPM^P_TOTAL_RETURNC(0,-1AM)&lt;/Q&gt;&lt;R&gt;1&lt;/R&gt;&lt;C&gt;1&lt;/C&gt;&lt;D xsi:type="xsd:double"&gt;-6.5491796&lt;/D&gt;&lt;/FQL&gt;&lt;FQL&gt;&lt;Q&gt;XRPM^P_TOTAL_RETURNC(0,-4D)&lt;/Q&gt;&lt;R&gt;1&lt;/R&gt;&lt;C&gt;1&lt;/C&gt;&lt;D xsi:type="xsd:double"&gt;-1.5907466&lt;/D&gt;&lt;/FQL&gt;&lt;FQL&gt;&lt;Q&gt;XRPM^P_TOTAL_RETURNC(0,-1D)&lt;/Q&gt;&lt;R&gt;1&lt;/R&gt;&lt;C&gt;1&lt;/C&gt;&lt;D xsi:type="xsd:double"&gt;-0.50151944&lt;/D&gt;&lt;/FQL&gt;&lt;FQL&gt;&lt;Q&gt;XRPM^FG_PRICE(0)&lt;/Q&gt;&lt;R&gt;1&lt;/R&gt;&lt;C&gt;1&lt;/C&gt;&lt;D xsi:type="xsd:double"&gt;13.61&lt;/D&gt;&lt;/FQL&gt;&lt;FQL&gt;&lt;Q&gt;XRPM^FG_COMPANY_NAME()&lt;/Q&gt;&lt;R&gt;1&lt;/R&gt;&lt;C&gt;1&lt;/C&gt;&lt;D xsi:type="xsd:string"&gt;Amplify XRP 3% Monthly Premium Income ETF&lt;/D&gt;&lt;/FQL&gt;&lt;FQL&gt;&lt;Q&gt;UXRP^FG_PRICE_RSI(0,0,,,14)&lt;/Q&gt;&lt;R&gt;1&lt;/R&gt;&lt;C&gt;1&lt;/C&gt;&lt;D xsi:type="xsd:double"&gt;41.640377&lt;/D&gt;&lt;/FQL&gt;&lt;FQL&gt;&lt;Q&gt;UXRP^P_TOTAL_RETURNC(0,-6AM)&lt;/Q&gt;&lt;R&gt;1&lt;/R&gt;&lt;C&gt;1&lt;/C&gt;&lt;D xsi:type="xsd:double"&gt;-75.968&lt;/D&gt;&lt;/FQL&gt;&lt;FQL&gt;&lt;Q&gt;UXRP^P_TOTAL_RETURNC(0,-3AM)&lt;/Q&gt;&lt;R&gt;1&lt;/R&gt;&lt;C&gt;1&lt;/C&gt;&lt;D xsi:type="xsd:double"&gt;-18.028843&lt;/D&gt;&lt;/FQL&gt;&lt;FQL&gt;&lt;Q&gt;UXRP^P_TOTAL_RETURNC(0,-1AM)&lt;/Q&gt;&lt;R&gt;1&lt;/R&gt;&lt;C&gt;1&lt;/C&gt;&lt;D xsi:type="xsd:double"&gt;-17.632849&lt;/D&gt;&lt;/FQL&gt;&lt;FQL&gt;&lt;Q&gt;UXRP^P_TOTAL_RETURNC(0,-4D)&lt;/Q&gt;&lt;R&gt;1&lt;/R&gt;&lt;C&gt;1&lt;/C&gt;&lt;D xsi:type="xsd:double"&gt;-4.4817867&lt;/D&gt;&lt;/FQL&gt;&lt;FQL&gt;&lt;Q&gt;UXRP^P_TOTAL_RETURNC(0,-1D)&lt;/Q&gt;&lt;R&gt;1&lt;/R&gt;&lt;C&gt;1&lt;/C&gt;&lt;D xsi:type="xsd:double"&gt;-1.1594176&lt;/D&gt;&lt;/FQL&gt;&lt;FQL&gt;&lt;Q&gt;UXRP^FG_PRICE(0)&lt;/Q&gt;&lt;R&gt;1&lt;/R&gt;&lt;C&gt;1&lt;/C&gt;&lt;D xsi:type="xsd:double"&gt;3.41&lt;/D&gt;&lt;/FQL&gt;&lt;FQL&gt;&lt;Q&gt;UXRP^FG_COMPANY_NAME()&lt;/Q&gt;&lt;R&gt;1&lt;/R&gt;&lt;C&gt;1&lt;/C&gt;&lt;D xsi:type="xsd:string"&gt;ProShares Ultra XRP ETF&lt;/D&gt;&lt;/FQL&gt;&lt;FQL&gt;&lt;Q&gt;XRPR^FG_PRICE_RSI(0,0,,,14)&lt;/Q&gt;&lt;R&gt;1&lt;/R&gt;&lt;C&gt;1&lt;/C&gt;&lt;D xsi:type="xsd:double"&gt;42.38713&lt;/D&gt;&lt;/FQL&gt;&lt;FQL&gt;&lt;Q&gt;XRPR^P_TOTAL_RETURNC(0,-6AM)&lt;/Q&gt;&lt;R&gt;1&lt;/R&gt;&lt;C&gt;1&lt;/C&gt;&lt;D xsi:type="xsd:double"&gt;-40.839695&lt;/D&gt;&lt;/FQL&gt;&lt;FQL&gt;&lt;Q&gt;XRPR^P_TOTAL_RETURNC(0,-3AM)&lt;/Q&gt;&lt;R&gt;1&lt;/R&gt;&lt;C&gt;1&lt;/C&gt;&lt;D xsi:type="xsd:double"&gt;-5.1573334&lt;/D&gt;&lt;/FQL&gt;&lt;FQL&gt;&lt;Q&gt;XRPR^P_TOTAL_RETURNC(0,-1AM)&lt;/Q&gt;&lt;R&gt;1&lt;/R&gt;&lt;C&gt;1&lt;/C&gt;&lt;D xsi:type="xsd:double"&gt;-8.128702&lt;/D&gt;&lt;/FQL&gt;&lt;FQL&gt;&lt;Q&gt;XRPR^P_TOTAL_RETURNC(0,-4D)&lt;/Q&gt;&lt;R&gt;1&lt;/R&gt;&lt;C&gt;1&lt;/C&gt;&lt;D xsi:type="xsd:double"&gt;-1.98735&lt;/D&gt;&lt;/FQL&gt;&lt;FQL&gt;&lt;Q&gt;XRPR^P_TOTAL_RETURNC(0,-1D)&lt;/Q&gt;&lt;R&gt;1&lt;/R&gt;&lt;C&gt;1&lt;/C&gt;&lt;D xsi:type="xsd:double"&gt;-0.9132385&lt;/D&gt;&lt;/FQL&gt;&lt;FQL&gt;&lt;Q&gt;XRPR^FG_PRICE(0)&lt;/Q&gt;&lt;R&gt;1&lt;/R&gt;&lt;C&gt;1&lt;/C&gt;&lt;D xsi:type="xsd:double"&gt;10.85&lt;/D&gt;&lt;/FQL&gt;&lt;FQL&gt;&lt;Q&gt;XRPR^FG_COMPANY_NAME()&lt;/Q&gt;&lt;R&gt;1&lt;/R&gt;&lt;C&gt;1&lt;/C&gt;&lt;D xsi:type="xsd:string"&gt;REX-Osprey XRP ETF&lt;/D&gt;&lt;/FQL&gt;&lt;FQL&gt;&lt;Q&gt;XRPT^FG_PRICE_RSI(0,0,,,14)&lt;/Q&gt;&lt;R&gt;1&lt;/R&gt;&lt;C&gt;1&lt;/C&gt;&lt;D xsi:type="xsd:double"&gt;41.26874&lt;/D&gt;&lt;/FQL&gt;&lt;FQL&gt;&lt;Q&gt;XRPT^P_TOTAL_RETURNC(0,-6AM)&lt;/Q&gt;&lt;R&gt;1&lt;/R&gt;&lt;C&gt;1&lt;/C&gt;&lt;D xsi:type="xsd:double"&gt;-75.40124&lt;/D&gt;&lt;/FQL&gt;&lt;FQL&gt;&lt;Q&gt;XRPT^P_TOTAL_RETURNC(0,-3AM)&lt;/Q&gt;&lt;R&gt;1&lt;/R&gt;&lt;C&gt;1&lt;/C&gt;&lt;D xsi:type="xsd:double"&gt;-16.878933&lt;/D&gt;&lt;/FQL&gt;&lt;FQL&gt;&lt;Q&gt;XRPT^P_TOTAL_RETURNC(0,-1AM)&lt;/Q&gt;&lt;R&gt;1&lt;/R&gt;&lt;C&gt;1&lt;/C&gt;&lt;D xsi:type="xsd:double"&gt;-17.233736&lt;/D&gt;&lt;/FQL&gt;&lt;FQL&gt;&lt;Q&gt;XRPT^P_TOTAL_RETURNC(0,-4D)&lt;/Q&gt;&lt;R&gt;1&lt;/R&gt;&lt;C&gt;1&lt;/C&gt;&lt;D xsi:type="xsd:double"&gt;-4.0663776&lt;/D&gt;&lt;/FQL&gt;&lt;FQL&gt;&lt;Q&gt;XRPT^P_TOTAL_RETURNC(0,-1D)&lt;/Q&gt;&lt;R&gt;1&lt;/R&gt;&lt;C&gt;1&lt;/C&gt;&lt;D xsi:type="xsd:double"&gt;-1.1187971&lt;/D&gt;&lt;/FQL&gt;&lt;FQL&gt;&lt;Q&gt;XRPT^FG_PRICE(0)&lt;/Q&gt;&lt;R&gt;1&lt;/R&gt;&lt;C&gt;1&lt;/C&gt;&lt;D xsi:type="xsd:double"&gt;37.6243&lt;/D&gt;&lt;/FQL&gt;&lt;FQL&gt;&lt;Q&gt;XRPT^FG_COMPANY_NAME()&lt;/Q&gt;&lt;R&gt;1&lt;/R&gt;&lt;C&gt;1&lt;/C&gt;&lt;D xsi:type="xsd:string"&gt;Volatility Shares Trust XRP 2X ETF&lt;/D&gt;&lt;/FQL&gt;&lt;FQL&gt;&lt;Q&gt;XRPI^FG_PRICE_RSI(0,0,,,14)&lt;/Q&gt;&lt;R&gt;1&lt;/R&gt;&lt;C&gt;1&lt;/C&gt;&lt;D xsi:type="xsd:double"&gt;41.749985&lt;/D&gt;&lt;/FQL&gt;&lt;FQL&gt;&lt;Q&gt;XRPI^P_TOTAL_RETURNC(0,-6AM)&lt;/Q&gt;&lt;R&gt;1&lt;/R&gt;&lt;C&gt;1&lt;/C&gt;&lt;D xsi:type="xsd:double"&gt;-42.46142&lt;/D&gt;&lt;/FQL&gt;&lt;FQL&gt;&lt;Q&gt;XRPI^P_TOTAL_RETURNC(0,-3AM)&lt;/Q&gt;&lt;R&gt;1&lt;/R&gt;&lt;C&gt;1&lt;/C&gt;&lt;D xsi:type="xsd:double"&gt;-6.267154&lt;/D&gt;&lt;/FQL&gt;&lt;FQL&gt;&lt;Q&gt;XRPI^P_TOTAL_RETURNC(0,-1AM)&lt;/Q&gt;&lt;R&gt;1&lt;/R&gt;&lt;C&gt;1&lt;/C&gt;&lt;D xsi:type="xsd:double"&gt;-8.076352&lt;/D&gt;&lt;/FQL&gt;&lt;FQL&gt;&lt;Q&gt;XRPI^P_TOTAL_RETURNC(0,-4D)&lt;/Q&gt;&lt;R&gt;1&lt;/R&gt;&lt;C&gt;1&lt;/C&gt;&lt;D xsi:type="xsd:double"&gt;-2.005136&lt;/D&gt;&lt;/FQL&gt;&lt;FQL&gt;&lt;Q&gt;XRPI^P_TOTAL_RETURNC(0,-1D)&lt;/Q&gt;&lt;R&gt;1&lt;/R&gt;&lt;C&gt;1&lt;/C&gt;&lt;D xsi:type="xsd:double"&gt;-0.6702423&lt;/D&gt;&lt;/FQL&gt;&lt;FQL&gt;&lt;Q&gt;XRPI^FG_PRICE(0)&lt;/Q&gt;&lt;R&gt;1&lt;/R&gt;&lt;C&gt;1&lt;/C&gt;&lt;D xsi:type="xsd:double"&gt;7.41&lt;/D&gt;&lt;/FQL&gt;&lt;FQL&gt;&lt;Q&gt;XRPI^FG_COMPANY_NAME()&lt;/Q&gt;&lt;R&gt;1&lt;/R&gt;&lt;C&gt;1&lt;/C&gt;&lt;D xsi:type="xsd:string"&gt;Volatility Shares Trust XRP ETF&lt;/D&gt;&lt;/FQL&gt;&lt;FQL&gt;&lt;Q&gt;XRPI^JULIAN(FG_PRICE_RSI(0,0,,,14).DATES)&lt;/Q&gt;&lt;R&gt;1&lt;/R&gt;&lt;C&gt;1&lt;/C&gt;&lt;D xsi:type="xsd:long"&gt;46168&lt;/D&gt;&lt;/FQL&gt;&lt;FQL&gt;&lt;Q&gt;XXRP^P_TOTAL_RETURNC(0,-6AM)&lt;/Q&gt;&lt;R&gt;1&lt;/R&gt;&lt;C&gt;1&lt;/C&gt;&lt;D xsi:type="xsd:double"&gt;-76.15134&lt;/D&gt;&lt;/FQL&gt;&lt;FQL&gt;&lt;Q&gt;XXRP^P_TOTAL_RETURNC(0,-3AM)&lt;/Q&gt;&lt;R&gt;1&lt;/R&gt;&lt;C&gt;1&lt;/C&gt;&lt;D xsi:type="xsd:double"&gt;-18.577988&lt;/D&gt;&lt;/FQL&gt;&lt;FQL&gt;&lt;Q&gt;XXRP^P_TOTAL_RETURNC(0,-1AM)&lt;/Q&gt;&lt;R&gt;1&lt;/R&gt;&lt;C&gt;1&lt;/C&gt;&lt;D xsi:type="xsd:double"&gt;-17.441862&lt;/D&gt;&lt;/FQL&gt;&lt;FQL&gt;&lt;Q&gt;XXRP^P_TOTAL_RETURNC(0,-4D)&lt;/Q&gt;&lt;R&gt;1&lt;/R&gt;&lt;C&gt;1&lt;/C&gt;&lt;D xsi:type="xsd:double"&gt;-4.31267&lt;/D&gt;&lt;/FQL&gt;&lt;FQL&gt;&lt;Q&gt;XXRP^P_TOTAL_RETURNC(0,-1D)&lt;/Q&gt;&lt;R&gt;1&lt;/R&gt;&lt;C&gt;1&lt;/C&gt;&lt;D xsi:type="xsd:double"&gt;-1.3888896&lt;/D&gt;&lt;/FQL&gt;&lt;FQL&gt;&lt;Q&gt;XXRP^FG_PRICE(0)&lt;/Q&gt;&lt;R&gt;1&lt;/R&gt;&lt;C&gt;1&lt;/C&gt;&lt;D xsi:type="xsd:double"&gt;3.55&lt;/D&gt;&lt;/FQL&gt;&lt;FQL&gt;&lt;Q&gt;XXRP^FG_COMPANY_NAME()&lt;/Q&gt;&lt;R&gt;1&lt;/R&gt;&lt;C&gt;1&lt;/C&gt;&lt;D xsi:type="xsd:string"&gt;Teucrium 2x Long Daily XRP ETF&lt;/D&gt;&lt;/FQL&gt;&lt;FQL&gt;&lt;Q&gt;GXRP^FG_PRICE_RSI(0,0,,,14)&lt;/Q&gt;&lt;R&gt;1&lt;/R&gt;&lt;C&gt;1&lt;/C&gt;&lt;D xsi:type="xsd:double"&gt;41.956726&lt;/D&gt;&lt;/FQL&gt;&lt;FQL&gt;&lt;Q&gt;GXRP^P_TOTAL_RETURNC(0,-6AM)&lt;/Q&gt;&lt;R&gt;1&lt;/R&gt;&lt;C&gt;1&lt;/C&gt;&lt;D xsi:type="xsd:double"&gt;-40.366917&lt;/D&gt;&lt;/FQL&gt;&lt;FQL&gt;&lt;Q&gt;GXRP^P_TOTAL_RETURNC(0,-3AM)&lt;/Q&gt;&lt;R&gt;1&lt;/R&gt;&lt;C&gt;1&lt;/C&gt;&lt;D xsi:type="xsd:double"&gt;-4.6984854&lt;/D&gt;&lt;/FQL&gt;&lt;FQL&gt;&lt;Q&gt;GXRP^P_TOTAL_RETURNC(0,-1AM)&lt;/Q&gt;&lt;R&gt;1&lt;/R&gt;&lt;C&gt;1&lt;/C&gt;&lt;D xsi:type="xsd:double"&gt;-7.800788&lt;/D&gt;&lt;/FQL&gt;&lt;FQL&gt;&lt;Q&gt;GXRP^P_TOTAL_RETURNC(0,-4D)&lt;/Q&gt;&lt;R&gt;1&lt;/R&gt;&lt;C&gt;1&lt;/C&gt;&lt;D xsi:type="xsd:double"&gt;-2.090454&lt;/D&gt;&lt;/FQL&gt;&lt;FQL&gt;&lt;Q&gt;GXRP^P_TOTAL_RETURNC(0,-1D)&lt;/Q&gt;&lt;R&gt;1&lt;/R&gt;&lt;C&gt;1&lt;/C&gt;&lt;D xsi:type="xsd:double"&gt;-0.6824255&lt;/D&gt;&lt;/FQL&gt;&lt;FQL&gt;&lt;Q&gt;GXRP^FG_PRICE(0)&lt;/Q&gt;&lt;R&gt;1&lt;/R&gt;&lt;C&gt;1&lt;/C&gt;&lt;D xsi:type="xsd:double"&gt;25.76&lt;/D&gt;&lt;/FQL&gt;&lt;FQL&gt;&lt;Q&gt;GXRP^FG_COMPANY_NAME()&lt;/Q&gt;&lt;R&gt;1&lt;/R&gt;&lt;C&gt;1&lt;/C&gt;&lt;D xsi:type="xsd:string"&gt;Grayscale XRP Trust ETF&lt;/D&gt;&lt;/FQL&gt;&lt;FQL&gt;&lt;Q&gt;TOXR^FG_PRICE_RSI(0,0,,,14)&lt;/Q&gt;&lt;R&gt;1&lt;/R&gt;&lt;C&gt;1&lt;/C&gt;&lt;D xsi:type="xsd:double"&gt;42.17139&lt;/D&gt;&lt;/FQL&gt;&lt;FQL&gt;&lt;Q&gt;TOXR^P_TOTAL_RETURNC(0,-6AM)&lt;/Q&gt;&lt;R&gt;0&lt;/R&gt;&lt;C&gt;0&lt;/C&gt;&lt;/FQL&gt;&lt;FQL&gt;&lt;Q&gt;TOXR^P_TOTAL_RETURNC(0,-3AM)&lt;/Q&gt;&lt;R&gt;1&lt;/R&gt;&lt;C&gt;1&lt;/C&gt;&lt;D xsi:type="xsd:double"&gt;-4.9002767&lt;/D&gt;&lt;/FQL&gt;&lt;FQL&gt;&lt;Q&gt;TOXR^P_TOTAL_RETURNC(0,-1AM)&lt;/Q&gt;&lt;R&gt;1&lt;/R&gt;&lt;C&gt;1&lt;/C&gt;&lt;D xsi:type="xsd:double"&gt;-7.7580094&lt;/D&gt;&lt;/FQL&gt;&lt;FQL&gt;&lt;Q&gt;TOXR^P_TOTAL_RETURNC(0,-4D)&lt;/Q&gt;&lt;R&gt;1&lt;/R&gt;&lt;C&gt;1&lt;/C&gt;&lt;D xsi:type="xsd:double"&gt;-2.1148026&lt;/D&gt;&lt;/FQL&gt;&lt;FQL&gt;&lt;Q&gt;TOXR^P_TOTAL_RETURNC(0,-1D)&lt;/Q&gt;&lt;R&gt;1&lt;/R&gt;&lt;C&gt;1&lt;/C&gt;&lt;D xsi:type="xsd:double"&gt;-0.4608333&lt;/D&gt;&lt;/FQL&gt;&lt;FQL&gt;&lt;Q&gt;TOXR^FG_PRICE(0)&lt;/Q&gt;&lt;R&gt;1&lt;/R&gt;&lt;C&gt;1&lt;/C&gt;&lt;D xsi:type="xsd:double"&gt;12.96&lt;/D&gt;&lt;/FQL&gt;&lt;FQL&gt;&lt;Q&gt;TOXR^FG_COMPANY_NAME()&lt;/Q&gt;&lt;R&gt;1&lt;/R&gt;&lt;C&gt;1&lt;/C&gt;&lt;D xsi:type="xsd:string"&gt;21Shares XRP ETF Beneficial INT SH&lt;/D&gt;&lt;/FQL&gt;&lt;FQL&gt;&lt;Q&gt;XRPZ^FG_PRICE_RSI(0,0,,,14)&lt;/Q&gt;&lt;R&gt;1&lt;/R&gt;&lt;C&gt;1&lt;/C&gt;&lt;D xsi:type="xsd:double"&gt;42.429283&lt;/D&gt;&lt;/FQL&gt;&lt;FQL&gt;&lt;Q&gt;XRPZ^P_TOTAL_RETURNC(0,-6AM)&lt;/Q&gt;&lt;R&gt;1&lt;/R&gt;&lt;C&gt;1&lt;/C&gt;&lt;D xsi:type="xsd:double"&gt;-40.28926&lt;/D&gt;&lt;/FQL&gt;&lt;FQL&gt;&lt;Q&gt;XRPZ^P_TOTAL_RETURNC(0,-3AM)&lt;/Q&gt;&lt;R&gt;1&lt;/R&gt;&lt;C&gt;1&lt;/C&gt;&lt;D xsi:type="xsd:double"&gt;-4.6833754&lt;/D&gt;&lt;/FQL&gt;&lt;FQL&gt;&lt;Q&gt;XRPZ^P_TOTAL_RETURNC(0,-1AM)&lt;/Q&gt;&lt;R&gt;1&lt;/R&gt;&lt;C&gt;1&lt;/C&gt;&lt;D xsi:type="xsd:double"&gt;-7.726693&lt;/D&gt;&lt;/FQL&gt;&lt;FQL&gt;&lt;Q&gt;XRPZ^P_TOTAL_RETURNC(0,-4D)&lt;/Q&gt;&lt;R&gt;1&lt;/R&gt;&lt;C&gt;1&lt;/C&gt;&lt;D xsi:type="xsd:double"&gt;-1.8342435&lt;/D&gt;&lt;/FQL&gt;&lt;FQL&gt;&lt;Q&gt;XRPZ^P_TOTAL_RETURNC(0,-1D)&lt;/Q&gt;&lt;R&gt;1&lt;/R&gt;&lt;C&gt;1&lt;/C&gt;&lt;D xsi:type="xsd:double"&gt;-0.6189823&lt;/D&gt;&lt;/FQL&gt;&lt;FQL&gt;&lt;Q&gt;XRPZ^FG_PRICE(0)&lt;/Q&gt;&lt;R&gt;1&lt;/R&gt;&lt;C&gt;1&lt;/C&gt;&lt;D xsi:type="xsd:double"&gt;14.45&lt;/D&gt;&lt;/FQL&gt;&lt;FQL&gt;&lt;Q&gt;XRPZ^FG_COMPANY_NAME()&lt;/Q&gt;&lt;R&gt;1&lt;/R&gt;&lt;C&gt;1&lt;/C&gt;&lt;D xsi:type="xsd:string"&gt;Franklin XRP ETF&lt;/D&gt;&lt;/FQL&gt;&lt;FQL&gt;&lt;Q&gt;XRPC^FG_PRICE_RSI(0,0,,,14)&lt;/Q&gt;&lt;R&gt;1&lt;/R&gt;&lt;C&gt;1&lt;/C&gt;&lt;D xsi:type="xsd:double"&gt;42.123287&lt;/D&gt;&lt;/FQL&gt;&lt;FQL&gt;&lt;Q&gt;XRPC^P_TOTAL_RETURNC(0,-6AM)&lt;/Q&gt;&lt;R&gt;1&lt;/R&gt;&lt;C&gt;1&lt;/C&gt;&lt;D xsi:type="xsd:double"&gt;-40.55532&lt;/D&gt;&lt;/FQL&gt;&lt;FQL&gt;&lt;Q&gt;XRPC^P_TOTAL_RETURNC(0,-3AM)&lt;/Q&gt;&lt;R&gt;1&lt;/R&gt;&lt;C&gt;1&lt;/C&gt;&lt;D xsi:type="xsd:double"&gt;-4.6558676&lt;/D&gt;&lt;/FQL&gt;&lt;FQL&gt;&lt;Q&gt;XRPC^P_TOTAL_RETURNC(0,-1AM)&lt;/Q&gt;&lt;R&gt;1&lt;/R&gt;&lt;C&gt;1&lt;/C&gt;&lt;D xsi:type="xsd:double"&gt;-7.767624&lt;/D&gt;&lt;/FQL&gt;&lt;FQL&gt;&lt;Q&gt;XRPC^P_TOTAL_RETURNC(0,-4D)&lt;/Q&gt;&lt;R&gt;1&lt;/R&gt;&lt;C&gt;1&lt;/C&gt;&lt;D xsi:type="xsd:double"&gt;-1.9430935&lt;/D&gt;&lt;/FQL&gt;&lt;FQL&gt;&lt;Q&gt;XRPC^P_TOTAL_RETURNC(0,-1D)&lt;/Q&gt;&lt;R&gt;1&lt;/R&gt;&lt;C&gt;1&lt;/C&gt;&lt;D xsi:type="xsd:double"&gt;-0.6329119&lt;/D&gt;&lt;/FQL&gt;&lt;FQL&gt;&lt;Q&gt;XRPC^FG_PRICE(0)&lt;/Q&gt;&lt;R&gt;1&lt;/R&gt;&lt;C&gt;1&lt;/C&gt;&lt;D xsi:type="xsd:double"&gt;14.13&lt;/D&gt;&lt;/FQL&gt;&lt;FQL&gt;&lt;Q&gt;XRPC^FG_COMPANY_NAME()&lt;/Q&gt;&lt;R&gt;1&lt;/R&gt;&lt;C&gt;1&lt;/C&gt;&lt;D xsi:type="xsd:string"&gt;Canary XRP ETF&lt;/D&gt;&lt;/FQL&gt;&lt;FQL&gt;&lt;Q&gt;IETH^FG_PRICE_RSI(0,0,,,14)&lt;/Q&gt;&lt;R&gt;1&lt;/R&gt;&lt;C&gt;1&lt;/C&gt;&lt;D xsi:type="xsd:double"&gt;25.516024&lt;/D&gt;&lt;/FQL&gt;&lt;FQL&gt;&lt;Q&gt;IETH^P_TOTAL_RETURNC(0,-6AM)&lt;/Q&gt;&lt;R&gt;1&lt;/R&gt;&lt;C&gt;1&lt;/C&gt;&lt;D xsi:type="xsd:double"&gt;-24.953514&lt;/D&gt;&lt;/FQL&gt;&lt;FQL&gt;&lt;Q&gt;IETH^P_TOTAL_RETURNC(0,-3AM)&lt;/Q&gt;&lt;R&gt;1&lt;/R&gt;&lt;C&gt;1&lt;/C&gt;&lt;D xsi:type="xsd:double"&gt;10.160327&lt;/D&gt;&lt;/FQL&gt;&lt;FQL&gt;&lt;Q&gt;IETH^P_TOTAL_RETURNC(0,-1AM)&lt;/Q&gt;&lt;R&gt;1&lt;/R&gt;&lt;C&gt;1&lt;/C&gt;&lt;D xsi:type="xsd:double"&gt;-6.0827312&lt;/D&gt;&lt;/FQL&gt;&lt;FQL&gt;&lt;Q&gt;IETH^P_TOTAL_RETURNC(0,-4D)&lt;/Q&gt;&lt;R&gt;1&lt;/R&gt;&lt;C&gt;1&lt;/C&gt;&lt;D xsi:type="xsd:double"&gt;-0.94155073&lt;/D&gt;&lt;/FQL&gt;&lt;FQL&gt;&lt;Q&gt;IETH^P_TOTAL_RETURNC(0,-1D)&lt;/Q&gt;&lt;R&gt;1&lt;/R&gt;&lt;C&gt;1&lt;/C&gt;&lt;D xsi:type="xsd:double"&gt;0.23530722&lt;/D&gt;&lt;/FQL&gt;&lt;FQL&gt;&lt;Q&gt;IETH^FG_PRICE(0)&lt;/Q&gt;&lt;R&gt;1&lt;/R&gt;&lt;C&gt;1&lt;/C&gt;&lt;D xsi:type="xsd:double"&gt;20.7456&lt;/D&gt;&lt;/FQL&gt;&lt;FQL&gt;&lt;Q&gt;IETH^FG_COMPANY_NAME()&lt;/Q&gt;&lt;R&gt;1&lt;/R&gt;&lt;C&gt;1&lt;/C&gt;&lt;D xsi:type="xsd:string"&gt;Bitwise Ethereum Option Income Strategy ETF&lt;/D&gt;&lt;/FQL&gt;&lt;FQL&gt;&lt;Q&gt;ESK^FG_PRICE_RSI(0,0,,,14)&lt;/Q&gt;&lt;R&gt;1&lt;/R&gt;&lt;C&gt;1&lt;/C&gt;&lt;D xsi:type="xsd:double"&gt;22.8356&lt;/D&gt;&lt;/FQL&gt;&lt;FQL&gt;&lt;Q&gt;ESK^P_TOTAL_RETURNC(0,-6AM)&lt;/Q&gt;&lt;R&gt;1&lt;/R&gt;&lt;C&gt;1&lt;/C&gt;&lt;D xsi:type="xsd:double"&gt;-30.857122&lt;/D&gt;&lt;/FQL&gt;&lt;FQL&gt;&lt;Q&gt;ESK^P_TOTAL_RETURNC(0,-3AM)&lt;/Q&gt;&lt;R&gt;1&lt;/R&gt;&lt;C&gt;1&lt;/C&gt;&lt;D xsi:type="xsd:double"&gt;2.0295024&lt;/D&gt;&lt;/FQL&gt;&lt;FQL&gt;&lt;Q&gt;ESK^P_TOTAL_RETURNC(0,-1AM)&lt;/Q&gt;&lt;R&gt;1&lt;/R&gt;&lt;C&gt;1&lt;/C&gt;&lt;D xsi:type="xsd:double"&gt;-10.862142&lt;/D&gt;&lt;/FQL&gt;&lt;FQL&gt;&lt;Q&gt;ESK^P_TOTAL_RETURNC(0,-4D)&lt;/Q&gt;&lt;R&gt;1&lt;/R&gt;&lt;C&gt;1&lt;/C&gt;&lt;D xsi:type="xsd:double"&gt;-1.8196881&lt;/D&gt;&lt;/FQL&gt;&lt;FQL&gt;&lt;Q&gt;ESK^P_TOTAL_RETURNC(0,-1D)&lt;/Q&gt;&lt;R&gt;1&lt;/R&gt;&lt;C&gt;1&lt;/C&gt;&lt;D xsi:type="xsd:double"&gt;0.22497177&lt;/D&gt;&lt;/FQL&gt;&lt;FQL&gt;&lt;Q&gt;ESK^FG_PRICE(0)&lt;/Q&gt;&lt;R&gt;1&lt;/R&gt;&lt;C&gt;1&lt;/C&gt;&lt;D xsi:type="xsd:double"&gt;12.6523&lt;/D&gt;&lt;/FQL&gt;&lt;FQL&gt;&lt;Q&gt;ESK^FG_COMPANY_NAME()&lt;/Q&gt;&lt;R&gt;1&lt;/R&gt;&lt;C&gt;1&lt;/C&gt;&lt;D xsi:type="xsd:string"&gt;REX-Osprey ETH + Staking ETF&lt;/D&gt;&lt;/FQL&gt;&lt;FQL&gt;&lt;Q&gt;ETTY^FG_PRICE_RSI(0,0,,,14)&lt;/Q&gt;&lt;R&gt;1&lt;/R&gt;&lt;C&gt;1&lt;/C&gt;&lt;D xsi:type="xsd:double"&gt;24.056604&lt;/D&gt;&lt;/FQL&gt;&lt;FQL&gt;&lt;Q&gt;ETTY^P_TOTAL_RETURNC(0,-6AM)&lt;/Q&gt;&lt;R&gt;1&lt;/R&gt;&lt;C&gt;1&lt;/C&gt;&lt;D xsi:type="xsd:double"&gt;-26.823008&lt;/D&gt;&lt;/FQL&gt;&lt;FQL&gt;&lt;Q&gt;ETTY^P_TOTAL_RETURNC(0,-3AM)&lt;/Q&gt;&lt;R&gt;1&lt;/R&gt;&lt;C&gt;1&lt;/C&gt;&lt;D xsi:type="xsd:double"&gt;0.87605715&lt;/D&gt;&lt;/FQL&gt;&lt;FQL&gt;&lt;Q&gt;ETTY^P_TOTAL_RETURNC(0,-1AM)&lt;/Q&gt;&lt;R&gt;1&lt;/R&gt;&lt;C&gt;1&lt;/C&gt;&lt;D xsi:type="xsd:double"&gt;-10.628695&lt;/D&gt;&lt;/FQL&gt;&lt;FQL&gt;&lt;Q&gt;ETTY^P_TOTAL_RETURNC(0,-4D)&lt;/Q&gt;&lt;R&gt;1&lt;/R&gt;&lt;C&gt;1&lt;/C&gt;&lt;D xsi:type="xsd:double"&gt;-1.7822087&lt;/D&gt;&lt;/FQL&gt;&lt;FQL&gt;&lt;Q&gt;ETTY^P_TOTAL_RETURNC(0,-1D)&lt;/Q&gt;&lt;R&gt;1&lt;/R&gt;&lt;C&gt;1&lt;/C&gt;&lt;D xsi:type="xsd:double"&gt;0.46337843&lt;/D&gt;&lt;/FQL&gt;&lt;FQL&gt;&lt;Q&gt;ETTY^FG_PRICE(0)&lt;/Q&gt;&lt;R&gt;1&lt;/R&gt;&lt;C&gt;1&lt;/C&gt;&lt;D xsi:type="xsd:double"&gt;10.515&lt;/D&gt;&lt;/FQL&gt;&lt;FQL&gt;&lt;Q&gt;ETTY^FG_COMPANY_NAME()&lt;/Q&gt;&lt;R&gt;1&lt;/R&gt;&lt;C&gt;1&lt;/C&gt;&lt;D xsi:type="xsd:string"&gt;Amplify Ethereum 3% Monthly Option Income ETF&lt;/D&gt;&lt;/FQL&gt;&lt;FQL&gt;&lt;Q&gt;EHY^FG_PRICE_RSI(0,0,,,14)&lt;/Q&gt;&lt;R&gt;1&lt;/R&gt;&lt;C&gt;1&lt;/C&gt;&lt;D xsi:type="xsd:double"&gt;24.05832&lt;/D&gt;&lt;/FQL&gt;&lt;FQL&gt;&lt;Q&gt;EHY^P_TOTAL_RETURNC(0,-6AM)&lt;/Q&gt;&lt;R&gt;1&lt;/R&gt;&lt;C&gt;1&lt;/C&gt;&lt;D xsi:type="xsd:double"&gt;-26.059717&lt;/D&gt;&lt;/FQL&gt;&lt;FQL&gt;&lt;Q&gt;EHY^P_TOTAL_RETURNC(0,-3AM)&lt;/Q&gt;&lt;R&gt;1&lt;/R&gt;&lt;C&gt;1&lt;/C&gt;&lt;D xsi:type="xsd:double"&gt;-0.06119609&lt;/D&gt;&lt;/FQL&gt;&lt;FQL&gt;&lt;Q&gt;EHY^P_TOTAL_RETURNC(0,-1AM)&lt;/Q&gt;&lt;R&gt;1&lt;/R&gt;&lt;C&gt;1&lt;/C&gt;&lt;D xsi:type="xsd:double"&gt;-10.836565&lt;/D&gt;&lt;/FQL&gt;&lt;FQL&gt;&lt;Q&gt;EHY^P_TOTAL_RETURNC(0,-4D)&lt;/Q&gt;&lt;R&gt;1&lt;/R&gt;&lt;C&gt;1&lt;/C&gt;&lt;D xsi:type="xsd:double"&gt;-1.9835413&lt;/D&gt;&lt;/FQL&gt;&lt;FQL&gt;&lt;Q&gt;EHY^P_TOTAL_RETURNC(0,-1D)&lt;/Q&gt;&lt;R&gt;1&lt;/R&gt;&lt;C&gt;1&lt;/C&gt;&lt;D xsi:type="xsd:double"&gt;0.408566&lt;/D&gt;&lt;/FQL&gt;&lt;FQL&gt;&lt;Q&gt;ETTY^JULIAN(FG_PRICE(0).DATES)&lt;/Q&gt;&lt;R&gt;1&lt;/R&gt;&lt;C&gt;1&lt;/C&gt;&lt;D xsi:type="xsd:long"&gt;46168&lt;/D&gt;&lt;/FQL&gt;&lt;FQL&gt;&lt;Q&gt;EHY^FG_COMPANY_NAME()&lt;/Q&gt;&lt;R&gt;1&lt;/R&gt;&lt;C&gt;1&lt;/C&gt;&lt;D xsi:type="xsd:string"&gt;Amplify Ethereum Max Income Covered Call ETF&lt;/D&gt;&lt;/FQL&gt;&lt;FQL&gt;&lt;Q&gt;ETHI^FG_PRICE_RSI(0,0,,,14)&lt;/Q&gt;&lt;R&gt;0&lt;/R&gt;&lt;C&gt;0&lt;/C&gt;&lt;/FQL&gt;&lt;FQL&gt;&lt;Q&gt;ETHI^P_TOTAL_RETURNC(0,-6AM)&lt;/Q&gt;&lt;R&gt;0&lt;/R&gt;&lt;C&gt;0&lt;/C&gt;&lt;/FQL&gt;&lt;FQL&gt;&lt;Q&gt;ETHI^P_TOTAL_RETURNC(0,-3AM)&lt;/Q&gt;&lt;R&gt;0&lt;/R&gt;&lt;C&gt;0&lt;/C&gt;&lt;/FQL&gt;&lt;FQL&gt;&lt;Q&gt;ETHI^P_TOTAL_RETURNC(0,-1AM)&lt;/Q&gt;&lt;R&gt;0&lt;/R&gt;&lt;C&gt;0&lt;/C&gt;&lt;/FQL&gt;&lt;FQL&gt;&lt;Q&gt;ETHI^P_TOTAL_RETURNC(0,-4D)&lt;/Q&gt;&lt;R&gt;0&lt;/R&gt;&lt;C&gt;0&lt;/C&gt;&lt;/FQL&gt;&lt;FQL&gt;&lt;Q&gt;ETHI^P_TOTAL_RETURNC(0,-1D)&lt;/Q&gt;&lt;R&gt;0&lt;/R&gt;&lt;C&gt;0&lt;/C&gt;&lt;/FQL&gt;&lt;FQL&gt;&lt;Q&gt;ETHI^FG_PRICE(0)&lt;/Q&gt;&lt;R&gt;0&lt;/R&gt;&lt;C&gt;0&lt;/C&gt;&lt;/FQL&gt;&lt;FQL&gt;&lt;Q&gt;ETHI^FG_COMPANY_NAME()&lt;/Q&gt;&lt;R&gt;1&lt;/R&gt;&lt;C&gt;1&lt;/C&gt;&lt;D xsi:type="xsd:string"&gt;Defiance Leveraged Long Income Ethereum ETF&lt;/D&gt;&lt;/FQL&gt;&lt;FQL&gt;&lt;Q&gt;AETH^FG_PRICE_RSI(0,0,,,14)&lt;/Q&gt;&lt;R&gt;1&lt;/R&gt;&lt;C&gt;1&lt;/C&gt;&lt;D xsi:type="xsd:double"&gt;22.626726&lt;/D&gt;&lt;/FQL&gt;&lt;FQL&gt;&lt;Q&gt;AETH^P_TOTAL_RETURNC(0,-6AM)&lt;/Q&gt;&lt;R&gt;1&lt;/R&gt;&lt;C&gt;1&lt;/C&gt;&lt;D xsi:type="xsd:double"&gt;-15.294737&lt;/D&gt;&lt;/FQL&gt;&lt;FQL&gt;&lt;Q&gt;AETH^P_TOTAL_RETURNC(0,-3AM)&lt;/Q&gt;&lt;R&gt;1&lt;/R&gt;&lt;C&gt;1&lt;/C&gt;&lt;D xsi:type="xsd:double"&gt;-7.124382&lt;/D&gt;&lt;/FQL&gt;&lt;FQL&gt;&lt;Q&gt;AETH^P_TOTAL_RETURNC(0,-1AM)&lt;/Q&gt;&lt;R&gt;1&lt;/R&gt;&lt;C&gt;1&lt;/C&gt;&lt;D xsi:type="xsd:double"&gt;-8.866549&lt;/D&gt;&lt;/FQL&gt;&lt;FQL&gt;&lt;Q&gt;AETH^P_TOTAL_RETURNC(0,-4D)&lt;/Q&gt;&lt;R&gt;1&lt;/R&gt;&lt;C&gt;1&lt;/C&gt;&lt;D xsi:type="xsd:double"&gt;0.060474873&lt;/D&gt;&lt;/FQL&gt;&lt;FQL&gt;&lt;Q&gt;AETH^P_TOTAL_RETURNC(0,-1D)&lt;/Q&gt;&lt;R&gt;1&lt;/R&gt;&lt;C&gt;1&lt;/C&gt;&lt;D xsi:type="xsd:double"&gt;0.045108795&lt;/D&gt;&lt;/FQL&gt;&lt;FQL&gt;&lt;Q&gt;AETH^FG_PRICE(0)&lt;/Q&gt;&lt;R&gt;1&lt;/R&gt;&lt;C&gt;1&lt;/C&gt;&lt;D xsi:type="xsd:double"&gt;32.5947&lt;/D&gt;&lt;/FQL&gt;&lt;FQL&gt;&lt;Q&gt;AETH^FG_COMPANY_NAME()&lt;/Q&gt;&lt;R&gt;1&lt;/R&gt;&lt;C&gt;1&lt;/C&gt;&lt;D xsi:type="xsd:string"&gt;Bitwise Trendwise Ether and Treasuries Rotation Strategy ETF&lt;/D&gt;&lt;/FQL&gt;&lt;FQL&gt;&lt;Q&gt;ETU^FG_PRICE_RSI(0,0,,,14)&lt;/Q&gt;&lt;R&gt;1&lt;/R&gt;&lt;C&gt;1&lt;/C&gt;&lt;D xsi:type="xsd:double"&gt;21.538462&lt;/D&gt;&lt;/FQL&gt;&lt;FQL&gt;&lt;Q&gt;ETU^P_TOTAL_RETURNC(0,-6AM)&lt;/Q&gt;&lt;R&gt;1&lt;/R&gt;&lt;C&gt;1&lt;/C&gt;&lt;D xsi:type="xsd:double"&gt;-65.287315&lt;/D&gt;&lt;/FQL&gt;&lt;FQL&gt;&lt;Q&gt;ETU^P_TOTAL_RETURNC(0,-3AM)&lt;/Q&gt;&lt;R&gt;1&lt;/R&gt;&lt;C&gt;1&lt;/C&gt;&lt;D xsi:type="xsd:double"&gt;-5.1369905&lt;/D&gt;&lt;/FQL&gt;&lt;FQL&gt;&lt;Q&gt;ETU^P_TOTAL_RETURNC(0,-1AM)&lt;/Q&gt;&lt;R&gt;1&lt;/R&gt;&lt;C&gt;1&lt;/C&gt;&lt;D xsi:type="xsd:double"&gt;-22.191011&lt;/D&gt;&lt;/FQL&gt;&lt;FQL&gt;&lt;Q&gt;ETU^P_TOTAL_RETURNC(0,-4D)&lt;/Q&gt;&lt;R&gt;1&lt;/R&gt;&lt;C&gt;1&lt;/C&gt;&lt;D xsi:type="xsd:double"&gt;-4.31779&lt;/D&gt;&lt;/FQL&gt;&lt;FQL&gt;&lt;Q&gt;ETU^P_TOTAL_RETURNC(0,-1D)&lt;/Q&gt;&lt;R&gt;1&lt;/R&gt;&lt;C&gt;1&lt;/C&gt;&lt;D xsi:type="xsd:double"&gt;1.0948896&lt;/D&gt;&lt;/FQL&gt;&lt;FQL&gt;&lt;Q&gt;ETU^FG_PRICE(0)&lt;/Q&gt;&lt;R&gt;1&lt;/R&gt;&lt;C&gt;1&lt;/C&gt;&lt;D xsi:type="xsd:double"&gt;5.54&lt;/D&gt;&lt;/FQL&gt;&lt;FQL&gt;&lt;Q&gt;ETU^FG_COMPANY_NAME()&lt;/Q&gt;&lt;R&gt;1&lt;/R&gt;&lt;C&gt;1&lt;/C&gt;&lt;D xsi:type="xsd:string"&gt;T-Rex 2X Long Ether Daily Target ETF&lt;/D&gt;&lt;/FQL&gt;&lt;FQL&gt;&lt;Q&gt;QETH^FG_PRICE_RSI(0,0,,,14)&lt;/Q&gt;&lt;R&gt;1&lt;/R&gt;&lt;C&gt;1&lt;/C&gt;&lt;D xsi:type="xsd:double"&gt;21.851852&lt;/D&gt;&lt;/FQL&gt;&lt;FQL&gt;&lt;Q&gt;QETH^P_TOTAL_RETURNC(0,-6AM)&lt;/Q&gt;&lt;R&gt;1&lt;/R&gt;&lt;C&gt;1&lt;/C&gt;&lt;D xsi:type="xsd:double"&gt;-31.77601&lt;/D&gt;&lt;/FQL&gt;&lt;FQL&gt;&lt;Q&gt;QETH^P_TOTAL_RETURNC(0,-3AM)&lt;/Q&gt;&lt;R&gt;1&lt;/R&gt;&lt;C&gt;1&lt;/C&gt;&lt;D xsi:type="xsd:double"&gt;2.0823002&lt;/D&gt;&lt;/FQL&gt;&lt;FQL&gt;&lt;Q&gt;QETH^P_TOTAL_RETURNC(0,-1AM)&lt;/Q&gt;&lt;R&gt;1&lt;/R&gt;&lt;C&gt;1&lt;/C&gt;&lt;D xsi:type="xsd:double"&gt;-10.908609&lt;/D&gt;&lt;/FQL&gt;&lt;FQL&gt;&lt;Q&gt;QETH^P_TOTAL_RETURNC(0,-4D)&lt;/Q&gt;&lt;R&gt;1&lt;/R&gt;&lt;C&gt;1&lt;/C&gt;&lt;D xsi:type="xsd:double"&gt;-1.95238&lt;/D&gt;&lt;/FQL&gt;&lt;FQL&gt;&lt;Q&gt;QETH^P_TOTAL_RETURNC(0,-1D)&lt;/Q&gt;&lt;R&gt;1&lt;/R&gt;&lt;C&gt;1&lt;/C&gt;&lt;D xsi:type="xsd:double"&gt;0.24342537&lt;/D&gt;&lt;/FQL&gt;&lt;FQL&gt;&lt;Q&gt;QETH^FG_PRICE(0)&lt;/Q&gt;&lt;R&gt;1&lt;/R&gt;&lt;C&gt;1&lt;/C&gt;&lt;D xsi:type="xsd:double"&gt;20.59&lt;/D&gt;&lt;/FQL&gt;&lt;FQL&gt;&lt;Q&gt;QETH^FG_COMPANY_NAME()&lt;/Q&gt;&lt;R&gt;1&lt;/R&gt;&lt;C&gt;1&lt;/C&gt;&lt;D xsi:type="xsd:string"&gt;Invesco Galaxy Ethereum ETF&lt;/D&gt;&lt;/FQL&gt;&lt;FQL&gt;&lt;Q&gt;NEHI^FG_PRICE_RSI(0,0,,,14)&lt;/Q&gt;&lt;R&gt;1&lt;/R&gt;&lt;C&gt;1&lt;/C&gt;&lt;D xsi:type="xsd:double"&gt;18.73385&lt;/D&gt;&lt;/FQL&gt;&lt;FQL&gt;&lt;Q&gt;NEHI^P_TOTAL_RETURNC(0,-6AM)&lt;/Q&gt;&lt;R&gt;0&lt;/R&gt;&lt;C&gt;0&lt;/C&gt;&lt;/FQL&gt;&lt;FQL&gt;&lt;Q&gt;NEHI^P_TOTAL_RETURNC(0,-3AM)&lt;/Q&gt;&lt;R&gt;1&lt;/R&gt;&lt;C&gt;1&lt;/C&gt;&lt;D xsi:type="xsd:double"&gt;3.147316&lt;/D&gt;&lt;/FQL&gt;&lt;FQL&gt;&lt;Q&gt;NEHI^P_TOTAL_RETURNC(0,-1AM)&lt;/Q&gt;&lt;R&gt;1&lt;/R&gt;&lt;C&gt;1&lt;/C&gt;&lt;D xsi:type="xsd:double"&gt;-9.0920925&lt;/D&gt;&lt;/FQL&gt;&lt;FQL&gt;&lt;Q&gt;NEHI^P_TOTAL_RETURNC(0,-4D)&lt;/Q&gt;&lt;R&gt;1&lt;/R&gt;&lt;C&gt;1&lt;/C&gt;&lt;D xsi:type="xsd:double"&gt;-2.1077096&lt;/D&gt;&lt;/FQL&gt;&lt;FQL&gt;&lt;Q&gt;NEHI^P_TOTAL_RETURNC(0,-1D)&lt;/Q&gt;&lt;R&gt;1&lt;/R&gt;&lt;C&gt;1&lt;/C&gt;&lt;D xsi:type="xsd:double"&gt;0.1281619&lt;/D&gt;&lt;/FQL&gt;&lt;FQL&gt;&lt;Q&gt;NEHI^FG_PRICE(0)&lt;/Q&gt;&lt;R&gt;1&lt;/R&gt;&lt;C&gt;1&lt;/C&gt;&lt;D xsi:type="xsd:double"&gt;31.25&lt;/D&gt;&lt;/FQL&gt;&lt;FQL&gt;&lt;Q&gt;NEHI^FG_COMPANY_NAME()&lt;/Q&gt;&lt;R&gt;1&lt;/R&gt;&lt;C&gt;1&lt;/C&gt;&lt;D xsi:type="xsd:string"&gt;NEOS Ethereum High Income ETF&lt;/D&gt;&lt;/FQL&gt;&lt;FQL&gt;&lt;Q&gt;TETH^FG_PRICE_RSI(0,0,,,14)&lt;/Q&gt;&lt;R&gt;1&lt;/R&gt;&lt;C&gt;1&lt;/C&gt;&lt;D xsi:type="xsd:double"&gt;22.627737&lt;/D&gt;&lt;/FQL&gt;&lt;FQL&gt;&lt;Q&gt;TETH^P_TOTAL_RETURNC(0,-6AM)&lt;/Q&gt;&lt;R&gt;1&lt;/R&gt;&lt;C&gt;1&lt;/C&gt;&lt;D xsi:type="xsd:double"&gt;-31.416767&lt;/D&gt;&lt;/FQL&gt;&lt;FQL&gt;&lt;Q&gt;TETH^P_TOTAL_RETURNC(0,-3AM)&lt;/Q&gt;&lt;R&gt;1&lt;/R&gt;&lt;C&gt;1&lt;/C&gt;&lt;D xsi:type="xsd:double"&gt;2.3996115&lt;/D&gt;&lt;/FQL&gt;&lt;FQL&gt;&lt;Q&gt;TETH^P_TOTAL_RETURNC(0,-1AM)&lt;/Q&gt;&lt;R&gt;1&lt;/R&gt;&lt;C&gt;1&lt;/C&gt;&lt;D xsi:type="xsd:double"&gt;-10.775864&lt;/D&gt;&lt;/FQL&gt;&lt;FQL&gt;&lt;Q&gt;TETH^P_TOTAL_RETURNC(0,-4D)&lt;/Q&gt;&lt;R&gt;1&lt;/R&gt;&lt;C&gt;1&lt;/C&gt;&lt;D xsi:type="xsd:double"&gt;-1.8026531&lt;/D&gt;&lt;/FQL&gt;&lt;FQL&gt;&lt;Q&gt;TETH^P_TOTAL_RETURNC(0,-1D)&lt;/Q&gt;&lt;R&gt;1&lt;/R&gt;&lt;C&gt;1&lt;/C&gt;&lt;D xsi:type="xsd:double"&gt;0.43668747&lt;/D&gt;&lt;/FQL&gt;&lt;FQL&gt;&lt;Q&gt;NEHI^JULIAN(FG_PRICE(0).DATES)&lt;/Q&gt;&lt;R&gt;1&lt;/R&gt;&lt;C&gt;1&lt;/C&gt;&lt;D xsi:type="xsd:long"&gt;46168&lt;/D&gt;&lt;/FQL&gt;&lt;FQL&gt;&lt;Q&gt;TETH^FG_COMPANY_NAME()&lt;/Q&gt;&lt;R&gt;1&lt;/R&gt;&lt;C&gt;1&lt;/C&gt;&lt;D xsi:type="xsd:string"&gt;21Shares Ethereum ETF&lt;/D&gt;&lt;/FQL&gt;&lt;FQL&gt;&lt;Q&gt;CETH^FG_PRICE_RSI(0,0,,,14)&lt;/Q&gt;&lt;R&gt;1&lt;/R&gt;&lt;C&gt;1&lt;/C&gt;&lt;D xsi:type="xsd:double"&gt;22.627737&lt;/D&gt;&lt;/FQL&gt;&lt;FQL&gt;&lt;Q&gt;CETH^P_TOTAL_RETURNC(0,-6AM)&lt;/Q&gt;&lt;R&gt;1&lt;/R&gt;&lt;C&gt;1&lt;/C&gt;&lt;D xsi:type="xsd:double"&gt;-31.416767&lt;/D&gt;&lt;/FQL&gt;&lt;FQL&gt;&lt;Q&gt;CETH^P_TOTAL_RETURNC(0,-3AM)&lt;/Q&gt;&lt;R&gt;1&lt;/R&gt;&lt;C&gt;1&lt;/C&gt;&lt;D xsi:type="xsd:double"&gt;2.3996115&lt;/D&gt;&lt;/FQL&gt;&lt;FQL&gt;&lt;Q&gt;CETH^P_TOTAL_RETURNC(0,-1AM)&lt;/Q&gt;&lt;R&gt;1&lt;/R&gt;&lt;C&gt;1&lt;/C&gt;&lt;D xsi:type="xsd:double"&gt;-10.775864&lt;/D&gt;&lt;/FQL&gt;&lt;FQL&gt;&lt;Q&gt;CETH^P_TOTAL_RETURNC(0,-4D)&lt;/Q&gt;&lt;R&gt;1&lt;/R&gt;&lt;C&gt;1&lt;/C&gt;&lt;D xsi:type="xsd:double"&gt;-1.8026531&lt;/D&gt;&lt;/FQL&gt;&lt;FQL&gt;&lt;Q&gt;CETH^P_TOTAL_RETURNC(0,-1D)&lt;/Q&gt;&lt;R&gt;1&lt;/R&gt;&lt;C&gt;1&lt;/C&gt;&lt;D xsi:type="xsd:double"&gt;0.43668747&lt;/D&gt;&lt;/FQL&gt;&lt;FQL&gt;&lt;Q&gt;CETH^FG_PRICE(0)&lt;/Q&gt;&lt;R&gt;1&lt;/R&gt;&lt;C&gt;1&lt;/C&gt;&lt;D xsi:type="xsd:double"&gt;10.35&lt;/D&gt;&lt;/FQL&gt;&lt;FQL&gt;&lt;Q&gt;CETH^FG_COMPANY_NAME()&lt;/Q&gt;&lt;R&gt;1&lt;/R&gt;&lt;C&gt;1&lt;/C&gt;&lt;D xsi:type="xsd:string"&gt;21Shares Ethereum ETF&lt;/D&gt;&lt;/FQL&gt;&lt;FQL&gt;&lt;Q&gt;EZET^FG_PRICE_RSI(0,0,,,14)&lt;/Q&gt;&lt;R&gt;1&lt;/R&gt;&lt;C&gt;1&lt;/C&gt;&lt;D xsi:type="xsd:double"&gt;21.835815&lt;/D&gt;&lt;/FQL&gt;&lt;FQL&gt;&lt;Q&gt;EZET^P_TOTAL_RETURNC(0,-6AM)&lt;/Q&gt;&lt;R&gt;1&lt;/R&gt;&lt;C&gt;1&lt;/C&gt;&lt;D xsi:type="xsd:double"&gt;-31.737047&lt;/D&gt;&lt;/FQL&gt;&lt;FQL&gt;&lt;Q&gt;EZET^P_TOTAL_RETURNC(0,-3AM)&lt;/Q&gt;&lt;R&gt;1&lt;/R&gt;&lt;C&gt;1&lt;/C&gt;&lt;D xsi:type="xsd:double"&gt;2.0833373&lt;/D&gt;&lt;/FQL&gt;&lt;FQL&gt;&lt;Q&gt;EZET^P_TOTAL_RETURNC(0,-1AM)&lt;/Q&gt;&lt;R&gt;1&lt;/R&gt;&lt;C&gt;1&lt;/C&gt;&lt;D xsi:type="xsd:double"&gt;-10.934389&lt;/D&gt;&lt;/FQL&gt;&lt;FQL&gt;&lt;Q&gt;EZET^P_TOTAL_RETURNC(0,-4D)&lt;/Q&gt;&lt;R&gt;1&lt;/R&gt;&lt;C&gt;1&lt;/C&gt;&lt;D xsi:type="xsd:double"&gt;-1.9999981&lt;/D&gt;&lt;/FQL&gt;&lt;FQL&gt;&lt;Q&gt;EZET^P_TOTAL_RETURNC(0,-1D)&lt;/Q&gt;&lt;R&gt;1&lt;/R&gt;&lt;C&gt;1&lt;/C&gt;&lt;D xsi:type="xsd:double"&gt;0.20194054&lt;/D&gt;&lt;/FQL&gt;&lt;FQL&gt;&lt;Q&gt;EZET^FG_PRICE(0)&lt;/Q&gt;&lt;R&gt;1&lt;/R&gt;&lt;C&gt;1&lt;/C&gt;&lt;D xsi:type="xsd:double"&gt;15.68&lt;/D&gt;&lt;/FQL&gt;&lt;FQL&gt;&lt;Q&gt;EZET^FG_COMPANY_NAME()&lt;/Q&gt;&lt;R&gt;1&lt;/R&gt;&lt;C&gt;1&lt;/C&gt;&lt;D xsi:type="xsd:string"&gt;Franklin Ethereum ETF&lt;/D&gt;&lt;/FQL&gt;&lt;FQL&gt;&lt;Q&gt;EETH^FG_PRICE_RSI(0,0,,,14)&lt;/Q&gt;&lt;R&gt;1&lt;/R&gt;&lt;C&gt;1&lt;/C&gt;&lt;D xsi:type="xsd:double"&gt;22.280579&lt;/D&gt;&lt;/FQL&gt;&lt;FQL&gt;&lt;Q&gt;EETH^P_TOTAL_RETURNC(0,-6AM)&lt;/Q&gt;&lt;R&gt;1&lt;/R&gt;&lt;C&gt;1&lt;/C&gt;&lt;D xsi:type="xsd:double"&gt;-32.506294&lt;/D&gt;&lt;/FQL&gt;&lt;FQL&gt;&lt;Q&gt;EETH^P_TOTAL_RETURNC(0,-3AM)&lt;/Q&gt;&lt;R&gt;1&lt;/R&gt;&lt;C&gt;1&lt;/C&gt;&lt;D xsi:type="xsd:double"&gt;1.2776852&lt;/D&gt;&lt;/FQL&gt;&lt;FQL&gt;&lt;Q&gt;EETH^P_TOTAL_RETURNC(0,-1AM)&lt;/Q&gt;&lt;R&gt;1&lt;/R&gt;&lt;C&gt;1&lt;/C&gt;&lt;D xsi:type="xsd:double"&gt;-11.214918&lt;/D&gt;&lt;/FQL&gt;&lt;FQL&gt;&lt;Q&gt;EETH^P_TOTAL_RETURNC(0,-4D)&lt;/Q&gt;&lt;R&gt;1&lt;/R&gt;&lt;C&gt;1&lt;/C&gt;&lt;D xsi:type="xsd:double"&gt;-1.9668341&lt;/D&gt;&lt;/FQL&gt;&lt;FQL&gt;&lt;Q&gt;EETH^P_TOTAL_RETURNC(0,-1D)&lt;/Q&gt;&lt;R&gt;1&lt;/R&gt;&lt;C&gt;1&lt;/C&gt;&lt;D xsi:type="xsd:double"&gt;0.2761364&lt;/D&gt;&lt;/FQL&gt;&lt;FQL&gt;&lt;Q&gt;EETH^FG_PRICE(0)&lt;/Q&gt;&lt;R&gt;1&lt;/R&gt;&lt;C&gt;1&lt;/C&gt;&lt;D xsi:type="xsd:double"&gt;25.42&lt;/D&gt;&lt;/FQL&gt;&lt;FQL&gt;&lt;Q&gt;EETH^FG_COMPANY_NAME()&lt;/Q&gt;&lt;R&gt;1&lt;/R&gt;&lt;C&gt;1&lt;/C&gt;&lt;D xsi:type="xsd:string"&gt;ProShares Ether ETF&lt;/D&gt;&lt;/FQL&gt;&lt;FQL&gt;&lt;Q&gt;YETH^FG_PRICE_RSI(0,0,,,14)&lt;/Q&gt;&lt;R&gt;1&lt;/R&gt;&lt;C&gt;1&lt;/C&gt;&lt;D xsi:type="xsd:double"&gt;18.4&lt;/D&gt;&lt;/FQL&gt;&lt;FQL&gt;&lt;Q&gt;YETH^P_TOTAL_RETURNC(0,-6AM)&lt;/Q&gt;&lt;R&gt;1&lt;/R&gt;&lt;C&gt;1&lt;/C&gt;&lt;D xsi:type="xsd:double"&gt;-18.89341&lt;/D&gt;&lt;/FQL&gt;&lt;FQL&gt;&lt;Q&gt;YETH^P_TOTAL_RETURNC(0,-3AM)&lt;/Q&gt;&lt;R&gt;1&lt;/R&gt;&lt;C&gt;1&lt;/C&gt;&lt;D xsi:type="xsd:double"&gt;8.752335&lt;/D&gt;&lt;/FQL&gt;&lt;FQL&gt;&lt;Q&gt;YETH^P_TOTAL_RETURNC(0,-1AM)&lt;/Q&gt;&lt;R&gt;1&lt;/R&gt;&lt;C&gt;1&lt;/C&gt;&lt;D xsi:type="xsd:double"&gt;-8.91329&lt;/D&gt;&lt;/FQL&gt;&lt;FQL&gt;&lt;Q&gt;YETH^P_TOTAL_RETURNC(0,-4D)&lt;/Q&gt;&lt;R&gt;1&lt;/R&gt;&lt;C&gt;1&lt;/C&gt;&lt;D xsi:type="xsd:double"&gt;-2.0779967&lt;/D&gt;&lt;/FQL&gt;&lt;FQL&gt;&lt;Q&gt;YETH^P_TOTAL_RETURNC(0,-1D)&lt;/Q&gt;&lt;R&gt;1&lt;/R&gt;&lt;C&gt;1&lt;/C&gt;&lt;D xsi:type="xsd:double"&gt;-0.28463006&lt;/D&gt;&lt;/FQL&gt;&lt;FQL&gt;&lt;Q&gt;YETH^FG_PRICE(0)&lt;/Q&gt;&lt;R&gt;1&lt;/R&gt;&lt;C&gt;1&lt;/C&gt;&lt;D xsi:typ</t>
        </r>
      </text>
    </comment>
    <comment ref="A3" authorId="0" shapeId="0" xr:uid="{1A5B3A78-7C80-4E84-815B-D774C847BCCA}">
      <text>
        <r>
          <rPr>
            <b/>
            <sz val="9"/>
            <color indexed="81"/>
            <rFont val="Tahoma"/>
            <charset val="1"/>
          </rPr>
          <t>e="xsd:double"&gt;10.51&lt;/D&gt;&lt;/FQL&gt;&lt;FQL&gt;&lt;Q&gt;YETH^FG_COMPANY_NAME()&lt;/Q&gt;&lt;R&gt;1&lt;/R&gt;&lt;C&gt;1&lt;/C&gt;&lt;D xsi:type="xsd:string"&gt;Roundhill Ether Covered Call Strategy ETF&lt;/D&gt;&lt;/FQL&gt;&lt;FQL&gt;&lt;Q&gt;ETHV^FG_PRICE_RSI(0,0,,,14)&lt;/Q&gt;&lt;R&gt;1&lt;/R&gt;&lt;C&gt;1&lt;/C&gt;&lt;D xsi:type="xsd:double"&gt;21.99747&lt;/D&gt;&lt;/FQL&gt;&lt;FQL&gt;&lt;Q&gt;ETHV^P_TOTAL_RETURNC(0,-6AM)&lt;/Q&gt;&lt;R&gt;1&lt;/R&gt;&lt;C&gt;1&lt;/C&gt;&lt;D xsi:type="xsd:double"&gt;-31.67758&lt;/D&gt;&lt;/FQL&gt;&lt;FQL&gt;&lt;Q&gt;ETHV^P_TOTAL_RETURNC(0,-3AM)&lt;/Q&gt;&lt;R&gt;1&lt;/R&gt;&lt;C&gt;1&lt;/C&gt;&lt;D xsi:type="xsd:double"&gt;2.1607041&lt;/D&gt;&lt;/FQL&gt;&lt;FQL&gt;&lt;Q&gt;ETHV^P_TOTAL_RETURNC(0,-1AM)&lt;/Q&gt;&lt;R&gt;1&lt;/R&gt;&lt;C&gt;1&lt;/C&gt;&lt;D xsi:type="xsd:double"&gt;-10.816389&lt;/D&gt;&lt;/FQL&gt;&lt;FQL&gt;&lt;Q&gt;ETHV^P_TOTAL_RETURNC(0,-4D)&lt;/Q&gt;&lt;R&gt;1&lt;/R&gt;&lt;C&gt;1&lt;/C&gt;&lt;D xsi:type="xsd:double"&gt;-1.9124806&lt;/D&gt;&lt;/FQL&gt;&lt;FQL&gt;&lt;Q&gt;ETHV^P_TOTAL_RETURNC(0,-1D)&lt;/Q&gt;&lt;R&gt;1&lt;/R&gt;&lt;C&gt;1&lt;/C&gt;&lt;D xsi:type="xsd:double"&gt;0.26507378&lt;/D&gt;&lt;/FQL&gt;&lt;FQL&gt;&lt;Q&gt;ETHV^FG_PRICE(0)&lt;/Q&gt;&lt;R&gt;1&lt;/R&gt;&lt;C&gt;1&lt;/C&gt;&lt;D xsi:type="xsd:double"&gt;30.26&lt;/D&gt;&lt;/FQL&gt;&lt;FQL&gt;&lt;Q&gt;ETHV^FG_COMPANY_NAME()&lt;/Q&gt;&lt;R&gt;1&lt;/R&gt;&lt;C&gt;1&lt;/C&gt;&lt;D xsi:type="xsd:string"&gt;VanEck Ethereum ETF&lt;/D&gt;&lt;/FQL&gt;&lt;FQL&gt;&lt;Q&gt;ETHT^FG_PRICE_RSI(0,0,,,14)&lt;/Q&gt;&lt;R&gt;1&lt;/R&gt;&lt;C&gt;1&lt;/C&gt;&lt;D xsi:type="xsd:double"&gt;21.24542&lt;/D&gt;&lt;/FQL&gt;&lt;FQL&gt;&lt;Q&gt;ETHT^P_TOTAL_RETURNC(0,-6AM)&lt;/Q&gt;&lt;R&gt;1&lt;/R&gt;&lt;C&gt;1&lt;/C&gt;&lt;D xsi:type="xsd:double"&gt;-66.62949&lt;/D&gt;&lt;/FQL&gt;&lt;FQL&gt;&lt;Q&gt;ETHT^P_TOTAL_RETURNC(0,-3AM)&lt;/Q&gt;&lt;R&gt;1&lt;/R&gt;&lt;C&gt;1&lt;/C&gt;&lt;D xsi:type="xsd:double"&gt;-6.633234&lt;/D&gt;&lt;/FQL&gt;&lt;FQL&gt;&lt;Q&gt;ETHT^P_TOTAL_RETURNC(0,-1AM)&lt;/Q&gt;&lt;R&gt;1&lt;/R&gt;&lt;C&gt;1&lt;/C&gt;&lt;D xsi:type="xsd:double"&gt;-22.761196&lt;/D&gt;&lt;/FQL&gt;&lt;FQL&gt;&lt;Q&gt;ETHT^P_TOTAL_RETURNC(0,-4D)&lt;/Q&gt;&lt;R&gt;1&lt;/R&gt;&lt;C&gt;1&lt;/C&gt;&lt;D xsi:type="xsd:double"&gt;-4.488945&lt;/D&gt;&lt;/FQL&gt;&lt;FQL&gt;&lt;Q&gt;ETHT^P_TOTAL_RETURNC(0,-1D)&lt;/Q&gt;&lt;R&gt;1&lt;/R&gt;&lt;C&gt;1&lt;/C&gt;&lt;D xsi:type="xsd:double"&gt;0.6550193&lt;/D&gt;&lt;/FQL&gt;&lt;FQL&gt;&lt;Q&gt;ETHV^JULIAN(FG_PRICE(0).DATES)&lt;/Q&gt;&lt;R&gt;1&lt;/R&gt;&lt;C&gt;1&lt;/C&gt;&lt;D xsi:type="xsd:long"&gt;46168&lt;/D&gt;&lt;/FQL&gt;&lt;FQL&gt;&lt;Q&gt;ETHT^FG_COMPANY_NAME()&lt;/Q&gt;&lt;R&gt;1&lt;/R&gt;&lt;C&gt;1&lt;/C&gt;&lt;D xsi:type="xsd:string"&gt;ProShares Ultra Ether ETF&lt;/D&gt;&lt;/FQL&gt;&lt;FQL&gt;&lt;Q&gt;ETHW^FG_PRICE_RSI(0,0,,,14)&lt;/Q&gt;&lt;R&gt;1&lt;/R&gt;&lt;C&gt;1&lt;/C&gt;&lt;D xsi:type="xsd:double"&gt;22.807018&lt;/D&gt;&lt;/FQL&gt;&lt;FQL&gt;&lt;Q&gt;ETHW^P_TOTAL_RETURNC(0,-6AM)&lt;/Q&gt;&lt;R&gt;1&lt;/R&gt;&lt;C&gt;1&lt;/C&gt;&lt;D xsi:type="xsd:double"&gt;-31.673586&lt;/D&gt;&lt;/FQL&gt;&lt;FQL&gt;&lt;Q&gt;ETHW^P_TOTAL_RETURNC(0,-3AM)&lt;/Q&gt;&lt;R&gt;1&lt;/R&gt;&lt;C&gt;1&lt;/C&gt;&lt;D xsi:type="xsd:double"&gt;2.2068977&lt;/D&gt;&lt;/FQL&gt;&lt;FQL&gt;&lt;Q&gt;ETHW^P_TOTAL_RETURNC(0,-1AM)&lt;/Q&gt;&lt;R&gt;1&lt;/R&gt;&lt;C&gt;1&lt;/C&gt;&lt;D xsi:type="xsd:double"&gt;-10.722894&lt;/D&gt;&lt;/FQL&gt;&lt;FQL&gt;&lt;Q&gt;ETHW^P_TOTAL_RETURNC(0,-4D)&lt;/Q&gt;&lt;R&gt;1&lt;/R&gt;&lt;C&gt;1&lt;/C&gt;&lt;D xsi:type="xsd:double"&gt;-1.8543065&lt;/D&gt;&lt;/FQL&gt;&lt;FQL&gt;&lt;Q&gt;ETHW^P_TOTAL_RETURNC(0,-1D)&lt;/Q&gt;&lt;R&gt;1&lt;/R&gt;&lt;C&gt;1&lt;/C&gt;&lt;D xsi:type="xsd:double"&gt;0.40650368&lt;/D&gt;&lt;/FQL&gt;&lt;FQL&gt;&lt;Q&gt;ETHW^FG_PRICE(0)&lt;/Q&gt;&lt;R&gt;1&lt;/R&gt;&lt;C&gt;1&lt;/C&gt;&lt;D xsi:type="xsd:double"&gt;14.82&lt;/D&gt;&lt;/FQL&gt;&lt;FQL&gt;&lt;Q&gt;ETHW^FG_COMPANY_NAME()&lt;/Q&gt;&lt;R&gt;1&lt;/R&gt;&lt;C&gt;1&lt;/C&gt;&lt;D xsi:type="xsd:string"&gt;Bitwise Ethereum ETF&lt;/D&gt;&lt;/FQL&gt;&lt;FQL&gt;&lt;Q&gt;ETHU^FG_PRICE_RSI(0,0,,,14)&lt;/Q&gt;&lt;R&gt;1&lt;/R&gt;&lt;C&gt;1&lt;/C&gt;&lt;D xsi:type="xsd:double"&gt;21.474878&lt;/D&gt;&lt;/FQL&gt;&lt;FQL&gt;&lt;Q&gt;ETHU^P_TOTAL_RETURNC(0,-6AM)&lt;/Q&gt;&lt;R&gt;1&lt;/R&gt;&lt;C&gt;1&lt;/C&gt;&lt;D xsi:type="xsd:double"&gt;-65.13773&lt;/D&gt;&lt;/FQL&gt;&lt;FQL&gt;&lt;Q&gt;ETHU^P_TOTAL_RETURNC(0,-3AM)&lt;/Q&gt;&lt;R&gt;1&lt;/R&gt;&lt;C&gt;1&lt;/C&gt;&lt;D xsi:type="xsd:double"&gt;-5.1673355&lt;/D&gt;&lt;/FQL&gt;&lt;FQL&gt;&lt;Q&gt;ETHU^P_TOTAL_RETURNC(0,-1AM)&lt;/Q&gt;&lt;R&gt;1&lt;/R&gt;&lt;C&gt;1&lt;/C&gt;&lt;D xsi:type="xsd:double"&gt;-22.25942&lt;/D&gt;&lt;/FQL&gt;&lt;FQL&gt;&lt;Q&gt;ETHU^P_TOTAL_RETURNC(0,-4D)&lt;/Q&gt;&lt;R&gt;1&lt;/R&gt;&lt;C&gt;1&lt;/C&gt;&lt;D xsi:type="xsd:double"&gt;-4.417902&lt;/D&gt;&lt;/FQL&gt;&lt;FQL&gt;&lt;Q&gt;ETHU^P_TOTAL_RETURNC(0,-1D)&lt;/Q&gt;&lt;R&gt;1&lt;/R&gt;&lt;C&gt;1&lt;/C&gt;&lt;D xsi:type="xsd:double"&gt;0.5306363&lt;/D&gt;&lt;/FQL&gt;&lt;FQL&gt;&lt;Q&gt;ETHU^FG_PRICE(0)&lt;/Q&gt;&lt;R&gt;1&lt;/R&gt;&lt;C&gt;1&lt;/C&gt;&lt;D xsi:type="xsd:double"&gt;20.84&lt;/D&gt;&lt;/FQL&gt;&lt;FQL&gt;&lt;Q&gt;ETHU^FG_COMPANY_NAME()&lt;/Q&gt;&lt;R&gt;1&lt;/R&gt;&lt;C&gt;1&lt;/C&gt;&lt;D xsi:type="xsd:string"&gt;2x Ether ETF&lt;/D&gt;&lt;/FQL&gt;&lt;FQL&gt;&lt;Q&gt;FETH^FG_PRICE_RSI(0,0,,,14)&lt;/Q&gt;&lt;R&gt;1&lt;/R&gt;&lt;C&gt;1&lt;/C&gt;&lt;D xsi:type="xsd:double"&gt;22.28361&lt;/D&gt;&lt;/FQL&gt;&lt;FQL&gt;&lt;Q&gt;FETH^P_TOTAL_RETURNC(0,-6AM)&lt;/Q&gt;&lt;R&gt;1&lt;/R&gt;&lt;C&gt;1&lt;/C&gt;&lt;D xsi:type="xsd:double"&gt;-31.678253&lt;/D&gt;&lt;/FQL&gt;&lt;FQL&gt;&lt;Q&gt;FETH^P_TOTAL_RETURNC(0,-3AM)&lt;/Q&gt;&lt;R&gt;1&lt;/R&gt;&lt;C&gt;1&lt;/C&gt;&lt;D xsi:type="xsd:double"&gt;2.2288203&lt;/D&gt;&lt;/FQL&gt;&lt;FQL&gt;&lt;Q&gt;FETH^P_TOTAL_RETURNC(0,-1AM)&lt;/Q&gt;&lt;R&gt;1&lt;/R&gt;&lt;C&gt;1&lt;/C&gt;&lt;D xsi:type="xsd:double"&gt;-10.803801&lt;/D&gt;&lt;/FQL&gt;&lt;FQL&gt;&lt;Q&gt;FETH^P_TOTAL_RETURNC(0,-4D)&lt;/Q&gt;&lt;R&gt;1&lt;/R&gt;&lt;C&gt;1&lt;/C&gt;&lt;D xsi:type="xsd:double"&gt;-1.9011497&lt;/D&gt;&lt;/FQL&gt;&lt;FQL&gt;&lt;Q&gt;FETH^P_TOTAL_RETURNC(0,-1D)&lt;/Q&gt;&lt;R&gt;1&lt;/R&gt;&lt;C&gt;1&lt;/C&gt;&lt;D xsi:type="xsd:double"&gt;0.4379511&lt;/D&gt;&lt;/FQL&gt;&lt;FQL&gt;&lt;Q&gt;FETH^FG_PRICE(0)&lt;/Q&gt;&lt;R&gt;1&lt;/R&gt;&lt;C&gt;1&lt;/C&gt;&lt;D xsi:type="xsd:double"&gt;20.64&lt;/D&gt;&lt;/FQL&gt;&lt;FQL&gt;&lt;Q&gt;FETH^FG_COMPANY_NAME()&lt;/Q&gt;&lt;R&gt;1&lt;/R&gt;&lt;C&gt;1&lt;/C&gt;&lt;D xsi:type="xsd:string"&gt;Fidelity Ethereum Fund ETF&lt;/D&gt;&lt;/FQL&gt;&lt;FQL&gt;&lt;Q&gt;ETHE^FG_PRICE_RSI(0,0,,,14)&lt;/Q&gt;&lt;R&gt;1&lt;/R&gt;&lt;C&gt;1&lt;/C&gt;&lt;D xsi:type="xsd:double"&gt;21.83908&lt;/D&gt;&lt;/FQL&gt;&lt;FQL&gt;&lt;Q&gt;ETHE^P_TOTAL_RETURNC(0,-6AM)&lt;/Q&gt;&lt;R&gt;1&lt;/R&gt;&lt;C&gt;1&lt;/C&gt;&lt;D xsi:type="xsd:double"&gt;-31.931877&lt;/D&gt;&lt;/FQL&gt;&lt;FQL&gt;&lt;Q&gt;ETHE^P_TOTAL_RETURNC(0,-3AM)&lt;/Q&gt;&lt;R&gt;1&lt;/R&gt;&lt;C&gt;1&lt;/C&gt;&lt;D xsi:type="xsd:double"&gt;1.971662&lt;/D&gt;&lt;/FQL&gt;&lt;FQL&gt;&lt;Q&gt;ETHE^P_TOTAL_RETURNC(0,-1AM)&lt;/Q&gt;&lt;R&gt;1&lt;/R&gt;&lt;C&gt;1&lt;/C&gt;&lt;D xsi:type="xsd:double"&gt;-10.867661&lt;/D&gt;&lt;/FQL&gt;&lt;FQL&gt;&lt;Q&gt;ETHE^P_TOTAL_RETURNC(0,-4D)&lt;/Q&gt;&lt;R&gt;1&lt;/R&gt;&lt;C&gt;1&lt;/C&gt;&lt;D xsi:type="xsd:double"&gt;-1.8713415&lt;/D&gt;&lt;/FQL&gt;&lt;FQL&gt;&lt;Q&gt;ETHE^P_TOTAL_RETURNC(0,-1D)&lt;/Q&gt;&lt;R&gt;1&lt;/R&gt;&lt;C&gt;1&lt;/C&gt;&lt;D xsi:type="xsd:double"&gt;0.2988696&lt;/D&gt;&lt;/FQL&gt;&lt;FQL&gt;&lt;Q&gt;ETHE^FG_PRICE(0)&lt;/Q&gt;&lt;R&gt;1&lt;/R&gt;&lt;C&gt;1&lt;/C&gt;&lt;D xsi:type="xsd:double"&gt;16.78&lt;/D&gt;&lt;/FQL&gt;&lt;FQL&gt;&lt;Q&gt;ETHE^FG_COMPANY_NAME()&lt;/Q&gt;&lt;R&gt;1&lt;/R&gt;&lt;C&gt;1&lt;/C&gt;&lt;D xsi:type="xsd:string"&gt;Grayscale Ethereum Staking ETF&lt;/D&gt;&lt;/FQL&gt;&lt;FQL&gt;&lt;Q&gt;ETHA^FG_PRICE_RSI(0,0,,,14)&lt;/Q&gt;&lt;R&gt;1&lt;/R&gt;&lt;C&gt;1&lt;/C&gt;&lt;D xsi:type="xsd:double"&gt;23.113207&lt;/D&gt;&lt;/FQL&gt;&lt;FQL&gt;&lt;Q&gt;ETHA^P_TOTAL_RETURNC(0,-6AM)&lt;/Q&gt;&lt;R&gt;1&lt;/R&gt;&lt;C&gt;1&lt;/C&gt;&lt;D xsi:type="xsd:double"&gt;-31.790394&lt;/D&gt;&lt;/FQL&gt;&lt;FQL&gt;&lt;Q&gt;ETHA^P_TOTAL_RETURNC(0,-3AM)&lt;/Q&gt;&lt;R&gt;1&lt;/R&gt;&lt;C&gt;1&lt;/C&gt;&lt;D xsi:type="xsd:double"&gt;2.1582723&lt;/D&gt;&lt;/FQL&gt;&lt;FQL&gt;&lt;Q&gt;ETHA^P_TOTAL_RETURNC(0,-1AM)&lt;/Q&gt;&lt;R&gt;1&lt;/R&gt;&lt;C&gt;1&lt;/C&gt;&lt;D xsi:type="xsd:double"&gt;-10.844749&lt;/D&gt;&lt;/FQL&gt;&lt;FQL&gt;&lt;Q&gt;ETHA^P_TOTAL_RETURNC(0,-4D)&lt;/Q&gt;&lt;R&gt;1&lt;/R&gt;&lt;C&gt;1&lt;/C&gt;&lt;D xsi:type="xsd:double"&gt;-1.9460142&lt;/D&gt;&lt;/FQL&gt;&lt;FQL&gt;&lt;Q&gt;ETHA^P_TOTAL_RETURNC(0,-1D)&lt;/Q&gt;&lt;R&gt;1&lt;/R&gt;&lt;C&gt;1&lt;/C&gt;&lt;D xsi:type="xsd:double"&gt;0.32112598&lt;/D&gt;&lt;/FQL&gt;&lt;FQL&gt;&lt;Q&gt;ETHA^FG_PRICE(0)&lt;/Q&gt;&lt;R&gt;1&lt;/R&gt;&lt;C&gt;1&lt;/C&gt;&lt;D xsi:type="xsd:double"&gt;15.62&lt;/D&gt;&lt;/FQL&gt;&lt;FQL&gt;&lt;Q&gt;ETHA^FG_COMPANY_NAME()&lt;/Q&gt;&lt;R&gt;1&lt;/R&gt;&lt;C&gt;1&lt;/C&gt;&lt;D xsi:type="xsd:string"&gt;iShares Ethereum Trust ETF&lt;/D&gt;&lt;/FQL&gt;&lt;FQL&gt;&lt;Q&gt;HBTC^FG_PRICE_RSI(0,0,,,14)&lt;/Q&gt;&lt;R&gt;1&lt;/R&gt;&lt;C&gt;1&lt;/C&gt;&lt;D xsi:type="xsd:double"&gt;31.023445&lt;/D&gt;&lt;/FQL&gt;&lt;FQL&gt;&lt;Q&gt;HBTC^P_TOTAL_RETURNC(0,-6AM)&lt;/Q&gt;&lt;R&gt;1&lt;/R&gt;&lt;C&gt;1&lt;/C&gt;&lt;D xsi:type="xsd:double"&gt;-16.358774&lt;/D&gt;&lt;/FQL&gt;&lt;FQL&gt;&lt;Q&gt;HBTC^P_TOTAL_RETURNC(0,-3AM)&lt;/Q&gt;&lt;R&gt;1&lt;/R&gt;&lt;C&gt;1&lt;/C&gt;&lt;D xsi:type="xsd:double"&gt;0.37620068&lt;/D&gt;&lt;/FQL&gt;&lt;FQL&gt;&lt;Q&gt;HBTC^P_TOTAL_RETURNC(0,-1AM)&lt;/Q&gt;&lt;R&gt;1&lt;/R&gt;&lt;C&gt;1&lt;/C&gt;&lt;D xsi:type="xsd:double"&gt;-3.887415&lt;/D&gt;&lt;/FQL&gt;&lt;FQL&gt;&lt;Q&gt;HBTC^P_TOTAL_RETURNC(0,-4D)&lt;/Q&gt;&lt;R&gt;1&lt;/R&gt;&lt;C&gt;1&lt;/C&gt;&lt;D xsi:type="xsd:double"&gt;-0.7385671&lt;/D&gt;&lt;/FQL&gt;&lt;FQL&gt;&lt;Q&gt;HBTC^P_TOTAL_RETURNC(0,-1D)&lt;/Q&gt;&lt;R&gt;1&lt;/R&gt;&lt;C&gt;1&lt;/C&gt;&lt;D xsi:type="xsd:double"&gt;0.41497946&lt;/D&gt;&lt;/FQL&gt;&lt;FQL&gt;&lt;Q&gt;HBTC^FG_PRICE(0)&lt;/Q&gt;&lt;R&gt;1&lt;/R&gt;&lt;C&gt;1&lt;/C&gt;&lt;D xsi:type="xsd:double"&gt;20.0116&lt;/D&gt;&lt;/FQL&gt;&lt;FQL&gt;&lt;Q&gt;HBTC^FG_COMPANY_NAME()&lt;/Q&gt;&lt;R&gt;1&lt;/R&gt;&lt;C&gt;1&lt;/C&gt;&lt;D xsi:type="xsd:string"&gt;Fortuna Hedged Bitcoin ETF&lt;/D&gt;&lt;/FQL&gt;&lt;FQL&gt;&lt;Q&gt;BTRN^FG_PRICE_RSI(0,0,,,14)&lt;/Q&gt;&lt;R&gt;1&lt;/R&gt;&lt;C&gt;1&lt;/C&gt;&lt;D xsi:type="xsd:double"&gt;31.69606&lt;/D&gt;&lt;/FQL&gt;&lt;FQL&gt;&lt;Q&gt;BTRN^P_TOTAL_RETURNC(0,-6AM)&lt;/Q&gt;&lt;R&gt;1&lt;/R&gt;&lt;C&gt;1&lt;/C&gt;&lt;D xsi:type="xsd:double"&gt;-2.5900066&lt;/D&gt;&lt;/FQL&gt;&lt;FQL&gt;&lt;Q&gt;BTRN^P_TOTAL_RETURNC(0,-3AM)&lt;/Q&gt;&lt;R&gt;1&lt;/R&gt;&lt;C&gt;1&lt;/C&gt;&lt;D xsi:type="xsd:double"&gt;-1.2555182&lt;/D&gt;&lt;/FQL&gt;&lt;FQL&gt;&lt;Q&gt;BTRN^P_TOTAL_RETURNC(0,-1AM)&lt;/Q&gt;&lt;R&gt;1&lt;/R&gt;&lt;C&gt;1&lt;/C&gt;&lt;D xsi:type="xsd:double"&gt;-3.066939&lt;/D&gt;&lt;/FQL&gt;&lt;FQL&gt;&lt;Q&gt;BTRN^P_TOTAL_RETURNC(0,-4D)&lt;/Q&gt;&lt;R&gt;1&lt;/R&gt;&lt;C&gt;1&lt;/C&gt;&lt;D xsi:type="xsd:double"&gt;-0.624454&lt;/D&gt;&lt;/FQL&gt;&lt;FQL&gt;&lt;Q&gt;BTRN^P_TOTAL_RETURNC(0,-1D)&lt;/Q&gt;&lt;R&gt;1&lt;/R&gt;&lt;C&gt;1&lt;/C&gt;&lt;D xsi:type="xsd:double"&gt;0.08952618&lt;/D&gt;&lt;/FQL&gt;&lt;FQL&gt;&lt;Q&gt;BTRN^FG_PRICE(0)&lt;/Q&gt;&lt;R&gt;1&lt;/R&gt;&lt;C&gt;1&lt;/C&gt;&lt;D xsi:type="xsd:double"&gt;27.1652&lt;/D&gt;&lt;/FQL&gt;&lt;FQL&gt;&lt;Q&gt;BTRN^FG_COMPANY_NAME()&lt;/Q&gt;&lt;R&gt;1&lt;/R&gt;&lt;C&gt;1&lt;/C&gt;&lt;D xsi:type="xsd:string"&gt;Global X Bitcoin Trend Strategy ETF&lt;/D&gt;&lt;/FQL&gt;&lt;FQL&gt;&lt;Q&gt;BPI^FG_PRICE_RSI(0,0,,,14)&lt;/Q&gt;&lt;R&gt;1&lt;/R&gt;&lt;C&gt;1&lt;/C&gt;&lt;D xsi:type="xsd:double"&gt;31.527542&lt;/D&gt;&lt;/FQL&gt;&lt;FQL&gt;&lt;Q&gt;BPI^P_TOTAL_RETURNC(0,-6AM)&lt;/Q&gt;&lt;R&gt;1&lt;/R&gt;&lt;C&gt;1&lt;/C&gt;&lt;D xsi:type="xsd:double"&gt;-11.8476925&lt;/D&gt;&lt;/FQL&gt;&lt;FQL&gt;&lt;Q&gt;BPI^P_TOTAL_RETURNC(0,-3AM)&lt;/Q&gt;&lt;R&gt;1&lt;/R&gt;&lt;C&gt;1&lt;/C&gt;&lt;D xsi:type="xsd:double"&gt;14.029491&lt;/D&gt;&lt;/FQL&gt;&lt;FQL&gt;&lt;Q&gt;BPI^P_TOTAL_RETURNC(0,-1AM)&lt;/Q&gt;&lt;R&gt;1&lt;/R&gt;&lt;C&gt;1&lt;/C&gt;&lt;D xsi:type="xsd:double"&gt;-1.0545552&lt;/D&gt;&lt;/FQL&gt;&lt;FQL&gt;&lt;Q&gt;BPI^P_TOTAL_RETURNC(0,-4D)&lt;/Q&gt;&lt;R&gt;1&lt;/R&gt;&lt;C&gt;1&lt;/C&gt;&lt;D xsi:type="xsd:double"&gt;-1.2363791&lt;/D&gt;&lt;/FQL&gt;&lt;FQL&gt;&lt;Q&gt;BPI^P_TOTAL_RETURNC(0,-1D)&lt;/Q&gt;&lt;R&gt;1&lt;/R&gt;&lt;C&gt;1&lt;/C&gt;&lt;D xsi:type="xsd:double"&gt;0.1470685&lt;/D&gt;&lt;/FQL&gt;&lt;FQL&gt;&lt;Q&gt;BPI^FG_PRICE(0)&lt;/Q&gt;&lt;R&gt;1&lt;/R&gt;&lt;C&gt;1&lt;/C&gt;&lt;D xsi:type="xsd:double"&gt;25.1946&lt;/D&gt;&lt;/FQL&gt;&lt;FQL&gt;&lt;Q&gt;BPI^FG_COMPANY_NAME()&lt;/Q&gt;&lt;R&gt;1&lt;/R&gt;&lt;C&gt;1&lt;/C&gt;&lt;D xsi:type="xsd:string"&gt;Grayscale Bitcoin Premium Income ETF&lt;/D&gt;&lt;/FQL&gt;&lt;FQL&gt;&lt;Q&gt;BITK^FG_PRICE_RSI(0,0,,,14)&lt;/Q&gt;&lt;R&gt;1&lt;/R&gt;&lt;C&gt;1&lt;/C&gt;&lt;D xsi:type="xsd:double"&gt;33.101353&lt;/D&gt;&lt;/FQL&gt;&lt;FQL&gt;&lt;Q&gt;BITK^P_TOTAL_RETURNC(0,-6AM)&lt;/Q&gt;&lt;R&gt;1&lt;/R&gt;&lt;C&gt;1&lt;/C&gt;&lt;D xsi:type="xsd:double"&gt;-21.190088&lt;/D&gt;&lt;/FQL&gt;&lt;FQL&gt;&lt;Q&gt;BITK^P_TOTAL_RETURNC(0,-3AM)&lt;/Q&gt;&lt;R&gt;1&lt;/R&gt;&lt;C&gt;1&lt;/C&gt;&lt;D xsi:type="xsd:double"&gt;13.274837&lt;/D&gt;&lt;/FQL&gt;&lt;FQL&gt;&lt;Q&gt;BITK^P_TOTAL_RETURNC(0,-1AM)&lt;/Q&gt;&lt;R&gt;1&lt;/R&gt;&lt;C&gt;1&lt;/C&gt;&lt;D xsi:type="xsd:double"&gt;-0.5221307&lt;/D&gt;&lt;/FQL&gt;&lt;FQL&gt;&lt;Q&gt;BITK^P_TOTAL_RETURNC(0,-4D)&lt;/Q&gt;&lt;R&gt;1&lt;/R&gt;&lt;C&gt;1&lt;/C&gt;&lt;D xsi:type="xsd:double"&gt;-1.184237&lt;/D&gt;&lt;/FQL&gt;&lt;FQL&gt;&lt;Q&gt;BITK^P_TOTAL_RETURNC(0,-1D)&lt;/Q&gt;&lt;R&gt;1&lt;/R&gt;&lt;C&gt;1&lt;/C&gt;&lt;D xsi:type="xsd:double"&gt;-0.124269724&lt;/D&gt;&lt;/FQL&gt;&lt;FQL&gt;&lt;Q&gt;BITK^FG_PRICE(0)&lt;/Q&gt;&lt;R&gt;1&lt;/R&gt;&lt;C&gt;1&lt;/C&gt;&lt;D xsi:type="xsd:double"&gt;12.055&lt;/D&gt;&lt;/FQL&gt;&lt;FQL&gt;&lt;Q&gt;BITK^FG_COMPANY_NAME()&lt;/Q&gt;&lt;R&gt;1&lt;/R&gt;&lt;C&gt;1&lt;/C&gt;&lt;D xsi:type="xsd:string"&gt;Tuttle Capital Bitcoin 0DTE Covered Call ETF&lt;/D&gt;&lt;/FQL&gt;&lt;FQL&gt;&lt;Q&gt;BAGY^FG_PRICE_RSI(0,0,,,14)&lt;/Q&gt;&lt;R&gt;1&lt;/R&gt;&lt;C&gt;1&lt;/C&gt;&lt;D xsi:type="xsd:double"&gt;33.317165&lt;/D&gt;&lt;/FQL&gt;&lt;FQL&gt;&lt;Q&gt;BAGY^P_TOTAL_RETURNC(0,-6AM)&lt;/Q&gt;&lt;R&gt;1&lt;/R&gt;&lt;C&gt;1&lt;/C&gt;&lt;D xsi:type="xsd:double"&gt;-8.105355&lt;/D&gt;&lt;/FQL&gt;&lt;FQL&gt;&lt;Q&gt;BAGY^P_TOTAL_RETURNC(0,-3AM)&lt;/Q&gt;&lt;R&gt;1&lt;/R&gt;&lt;C&gt;1&lt;/C&gt;&lt;D xsi:type="xsd:double"&gt;13.206863&lt;/D&gt;&lt;/FQL&gt;&lt;FQL&gt;&lt;Q&gt;BAGY^P_TOTAL_RETURNC(0,-1AM)&lt;/Q&gt;&lt;R&gt;1&lt;/R&gt;&lt;C&gt;1&lt;/C&gt;&lt;D xsi:type="xsd:double"&gt;-4.250163&lt;/D&gt;&lt;/FQL&gt;&lt;FQL&gt;&lt;Q&gt;BAGY^P_TOTAL_RETURNC(0,-4D)&lt;/Q&gt;&lt;R&gt;1&lt;/R&gt;&lt;C&gt;1&lt;/C&gt;&lt;D xsi:type="xsd:double"&gt;-0.75268745&lt;/D&gt;&lt;/FQL&gt;&lt;FQL&gt;&lt;Q&gt;BAGY^P_TOTAL_RETURNC(0,-1D)&lt;/Q&gt;&lt;R&gt;1&lt;/R&gt;&lt;C&gt;1&lt;/C&gt;&lt;D xsi:type="xsd:double"&gt;0.3283739&lt;/D&gt;&lt;/FQL&gt;&lt;FQL&gt;&lt;Q&gt;BAGY^FG_PRICE(0)&lt;/Q&gt;&lt;R&gt;1&lt;/R&gt;&lt;C&gt;1&lt;/C&gt;&lt;D xsi:type="xsd:double"&gt;29.6678&lt;/D&gt;&lt;/FQL&gt;&lt;FQL&gt;&lt;Q&gt;BAGY^FG_COMPANY_NAME()&lt;/Q&gt;&lt;R&gt;1&lt;/R&gt;&lt;C&gt;1&lt;/C&gt;&lt;D xsi:type="xsd:string"&gt;Amplify Bitcoin Max Income Covered Call ETF&lt;/D&gt;&lt;/FQL&gt;&lt;FQL&gt;&lt;Q&gt;BCCC^FG_PRICE_RSI(0,0,,,14)&lt;/Q&gt;&lt;R&gt;1&lt;/R&gt;&lt;C&gt;1&lt;/C&gt;&lt;D xsi:type="xsd:double"&gt;28.918188&lt;/D&gt;&lt;/FQL&gt;&lt;FQL&gt;&lt;Q&gt;BCCC^P_TOTAL_RETURNC(0,-6AM)&lt;/Q&gt;&lt;R&gt;1&lt;/R&gt;&lt;C&gt;1&lt;/C&gt;&lt;D xsi:type="xsd:double"&gt;-8.943343&lt;/D&gt;&lt;/FQL&gt;&lt;FQL&gt;&lt;Q&gt;BCCC^P_TOTAL_RETURNC(0,-3AM)&lt;/Q&gt;&lt;R&gt;1&lt;/R&gt;&lt;C&gt;1&lt;/C&gt;&lt;D xsi:type="xsd:double"&gt;11.573589&lt;/D&gt;&lt;/FQL&gt;&lt;FQL&gt;&lt;Q&gt;BCCC^P_TOTAL_RETURNC(0,-1AM)&lt;/Q&gt;&lt;R&gt;1&lt;/R&gt;&lt;C&gt;1&lt;/C&gt;&lt;D xsi:type="xsd:double"&gt;-1.1186302&lt;/D&gt;&lt;/FQL&gt;&lt;FQL&gt;&lt;Q&gt;BCCC^P_TOTAL_RETURNC(0,-4D)&lt;/Q&gt;&lt;R&gt;1&lt;/R&gt;&lt;C&gt;1&lt;/C&gt;&lt;D xsi:type="xsd:double"&gt;-0.6373048&lt;/D&gt;&lt;/FQL&gt;&lt;FQL&gt;&lt;Q&gt;BCCC^P_TOTAL_RETURNC(0,-1D)&lt;/Q&gt;&lt;R&gt;1&lt;/R&gt;&lt;C&gt;1&lt;/C&gt;&lt;D xsi:type="xsd:double"&gt;0.12718439&lt;/D&gt;&lt;/FQL&gt;&lt;FQL&gt;&lt;Q&gt;BCCC^FG_PRICE(0)&lt;/Q&gt;&lt;R&gt;1&lt;/R&gt;&lt;C&gt;1&lt;/C&gt;&lt;D xsi:type="xsd:double"&gt;14.245&lt;/D&gt;&lt;/FQL&gt;&lt;FQL&gt;&lt;Q&gt;BCCC^FG_COMPANY_NAME()&lt;/Q&gt;&lt;R&gt;1&lt;/R&gt;&lt;C&gt;1&lt;/C&gt;&lt;D xsi:type="xsd:string"&gt;Global X Bitcoin Covered Call ETF&lt;/D&gt;&lt;/FQL&gt;&lt;FQL&gt;&lt;Q&gt;DEFI^FG_PRICE_RSI(0,0,,,14)&lt;/Q&gt;&lt;R&gt;1&lt;/R&gt;&lt;C&gt;1&lt;/C&gt;&lt;D xsi:type="xsd:double"&gt;31.349846&lt;/D&gt;&lt;/FQL&gt;&lt;FQL&gt;&lt;Q&gt;DEFI^P_TOTAL_RETURNC(0,-6AM)&lt;/Q&gt;&lt;R&gt;1&lt;/R&gt;&lt;C&gt;1&lt;/C&gt;&lt;D xsi:type="xsd:double"&gt;-15.34875&lt;/D&gt;&lt;/FQL&gt;&lt;FQL&gt;&lt;Q&gt;DEFI^P_TOTAL_RETURNC(0,-3AM)&lt;/Q&gt;&lt;R&gt;1&lt;/R&gt;&lt;C&gt;1&lt;/C&gt;&lt;D xsi:type="xsd:double"&gt;12.46624&lt;/D&gt;&lt;/FQL&gt;&lt;FQL&gt;&lt;Q&gt;DEFI^P_TOTAL_RETURNC(0,-1AM)&lt;/Q&gt;&lt;R&gt;1&lt;/R&gt;&lt;C&gt;1&lt;/C&gt;&lt;D xsi:type="xsd:double"&gt;-2.097422&lt;/D&gt;&lt;/FQL&gt;&lt;FQL&gt;&lt;Q&gt;DEFI^P_TOTAL_RETURNC(0,-4D)&lt;/Q&gt;&lt;R&gt;1&lt;/R&gt;&lt;C&gt;1&lt;/C&gt;&lt;D xsi:type="xsd:double"&gt;-1.2308955&lt;/D&gt;&lt;/FQL&gt;&lt;FQL&gt;&lt;Q&gt;DEFI^P_TOTAL_RETURNC(0,-1D)&lt;/Q&gt;&lt;R&gt;1&lt;/R&gt;&lt;C&gt;1&lt;/C&gt;&lt;D xsi:type="xsd:double"&gt;0.14295578&lt;/D&gt;&lt;/FQL&gt;&lt;FQL&gt;&lt;Q&gt;DEFI^FG_PRICE(0)&lt;/Q&gt;&lt;R&gt;1&lt;/R&gt;&lt;C&gt;1&lt;/C&gt;&lt;D xsi:type="xsd:double"&gt;86.027&lt;/D&gt;&lt;/FQL&gt;&lt;FQL&gt;&lt;Q&gt;DEFI^FG_COMPANY_NAME()&lt;/Q&gt;&lt;R&gt;1&lt;/R&gt;&lt;C&gt;1&lt;/C&gt;&lt;D xsi:type="xsd:string"&gt;Hashdex Commodities Trust&lt;/D&gt;&lt;/FQL&gt;&lt;FQL&gt;&lt;Q&gt;BITC^FG_PRICE_RSI(0,0,,,14)&lt;/Q&gt;&lt;R&gt;1&lt;/R&gt;&lt;C&gt;1&lt;/C&gt;&lt;D xsi:type="xsd:double"&gt;28.994211&lt;/D&gt;&lt;/FQL&gt;&lt;FQL&gt;&lt;Q&gt;BITC^P_TOTAL_RETURNC(0,-6AM)&lt;/Q&gt;&lt;R&gt;1&lt;/R&gt;&lt;C&gt;1&lt;/C&gt;&lt;D xsi:type="xsd:double"&gt;-1.3485432&lt;/D&gt;&lt;/FQL&gt;&lt;FQL&gt;&lt;Q&gt;BITC^P_TOTAL_RETURNC(0,-3AM)&lt;/Q&gt;&lt;R&gt;1&lt;/R&gt;&lt;C&gt;1&lt;/C&gt;&lt;D xsi:type="xsd:double"&gt;7.0848703&lt;/D&gt;&lt;/FQL&gt;&lt;FQL&gt;&lt;Q&gt;BITC^P_TOTAL_RETURNC(0,-1AM)&lt;/Q&gt;&lt;R&gt;1&lt;/R&gt;&lt;C&gt;1&lt;/C&gt;&lt;D xsi:type="xsd:double"&gt;-1.4653623&lt;/D&gt;&lt;/FQL&gt;&lt;FQL&gt;&lt;Q&gt;BITC^P_TOTAL_RETURNC(0,-4D)&lt;/Q&gt;&lt;R&gt;1&lt;/R&gt;&lt;C&gt;1&lt;/C&gt;&lt;D xsi:type="xsd:double"&gt;-0.153929&lt;/D&gt;&lt;/FQL&gt;&lt;FQL&gt;&lt;Q&gt;BITC^P_TOTAL_RETURNC(0,-1D)&lt;/Q&gt;&lt;R&gt;1&lt;/R&gt;&lt;C&gt;1&lt;/C&gt;&lt;D xsi:type="xsd:double"&gt;-0.11600256&lt;/D&gt;&lt;/FQL&gt;&lt;FQL&gt;&lt;Q&gt;BITC^FG_PRICE(0)&lt;/Q&gt;&lt;R&gt;1&lt;/R&gt;&lt;C&gt;1&lt;/C&gt;&lt;D xsi:type="xsd:double"&gt;38.92&lt;/D&gt;&lt;/FQL&gt;&lt;FQL&gt;&lt;Q&gt;BITC^FG_COMPANY_NAME()&lt;/Q&gt;&lt;R&gt;1&lt;/R&gt;&lt;C&gt;1&lt;/C&gt;&lt;D xsi:type="xsd:string"&gt;Bitwise Trendwise Bitcoin and Treasuries Rotation Strategy ETF&lt;/D&gt;&lt;/FQL&gt;&lt;FQL&gt;&lt;Q&gt;BITY^FG_PRICE_RSI(0,0,,,14)&lt;/Q&gt;&lt;R&gt;1&lt;/R&gt;&lt;C&gt;1&lt;/C&gt;&lt;D xsi:type="xsd:double"&gt;32.588684&lt;/D&gt;&lt;/FQL&gt;&lt;FQL&gt;&lt;Q&gt;BITY^P_TOTAL_RETURNC(0,-6AM)&lt;/Q&gt;&lt;R&gt;1&lt;/R&gt;&lt;C&gt;1&lt;/C&gt;&lt;D xsi:type="xsd:double"&gt;-10.883689&lt;/D&gt;&lt;/FQL&gt;&lt;FQL&gt;&lt;Q&gt;BITY^P_TOTAL_RETURNC(0,-3AM)&lt;/Q&gt;&lt;R&gt;1&lt;/R&gt;&lt;C&gt;1&lt;/C&gt;&lt;D xsi:type="xsd:double"&gt;13.291502&lt;/D&gt;&lt;/FQL&gt;&lt;FQL&gt;&lt;Q&gt;BITY^P_TOTAL_RETURNC(0,-1AM)&lt;/Q&gt;&lt;R&gt;1&lt;/R&gt;&lt;C&gt;1&lt;/C&gt;&lt;D xsi:type="xsd:double"&gt;-3.656453&lt;/D&gt;&lt;/FQL&gt;&lt;FQL&gt;&lt;Q&gt;BITY^P_TOTAL_RETURNC(0,-4D)&lt;/Q&gt;&lt;R&gt;1&lt;/R&gt;&lt;C&gt;1&lt;/C&gt;&lt;D xsi:type="xsd:double"&gt;-0.81709623&lt;/D&gt;&lt;/FQL&gt;&lt;FQL&gt;&lt;Q&gt;BITY^P_TOTAL_RETURNC(0,-1D)&lt;/Q&gt;&lt;R&gt;1&lt;/R&gt;&lt;C&gt;1&lt;/C&gt;&lt;D xsi:type="xsd:double"&gt;0.18876791&lt;/D&gt;&lt;/FQL&gt;&lt;FQL&gt;&lt;Q&gt;BITY^FG_PRICE(0)&lt;/Q&gt;&lt;R&gt;1&lt;/R&gt;&lt;C&gt;1&lt;/C&gt;&lt;D xsi:type="xsd:double"&gt;32.3733&lt;/D&gt;&lt;/FQL&gt;&lt;FQL&gt;&lt;Q&gt;BITY^FG_COMPANY_NAME()&lt;/Q&gt;&lt;R&gt;1&lt;/R&gt;&lt;C&gt;1&lt;/C&gt;&lt;D xsi:type="xsd:string"&gt;Amplify Bitcoin 2% Monthly Option Income ETF&lt;/D&gt;&lt;/FQL&gt;&lt;FQL&gt;&lt;Q&gt;BTCC^FG_PRICE_RSI(0,0,,,14)&lt;/Q&gt;&lt;R&gt;1&lt;/R&gt;&lt;C&gt;1&lt;/C&gt;&lt;D xsi:type="xsd:double"&gt;28.209959&lt;/D&gt;&lt;/FQL&gt;&lt;FQL&gt;&lt;Q&gt;BTCC^P_TOTAL_RETURNC(0,-6AM)&lt;/Q&gt;&lt;R&gt;1&lt;/R&gt;&lt;C&gt;1&lt;/C&gt;&lt;D xsi:type="xsd:double"&gt;-8.178801&lt;/D&gt;&lt;/FQL&gt;&lt;FQL&gt;&lt;Q&gt;BTCC^P_TOTAL_RETURNC(0,-3AM)&lt;/Q&gt;&lt;R&gt;1&lt;/R&gt;&lt;C&gt;1&lt;/C&gt;&lt;D xsi:type="xsd:double"&gt;13.610053&lt;/D&gt;&lt;/FQL&gt;&lt;FQL&gt;&lt;Q&gt;BTCC^P_TOTAL_RETURNC(0,-1AM)&lt;/Q&gt;&lt;R&gt;1&lt;/R&gt;&lt;C&gt;1&lt;/C&gt;&lt;D xsi:type="xsd:double"&gt;-1.3859808&lt;/D&gt;&lt;/FQL&gt;&lt;FQL&gt;&lt;Q&gt;BTCC^P_TOTAL_RETURNC(0,-4D)&lt;/Q&gt;&lt;R&gt;1&lt;/R&gt;&lt;C&gt;1&lt;/C&gt;&lt;D xsi:type="xsd:double"&gt;-0.06972551&lt;/D&gt;&lt;/FQL&gt;&lt;FQL&gt;&lt;Q&gt;BTCC^P_TOTAL_RETURNC(0,-1D)&lt;/Q&gt;&lt;R&gt;1&lt;/R&gt;&lt;C&gt;1&lt;/C&gt;&lt;D xsi:type="xsd:double"&gt;-0.3743887&lt;/D&gt;&lt;/FQL&gt;&lt;FQL&gt;&lt;Q&gt;BTCC^FG_PRICE(0)&lt;/Q&gt;&lt;R&gt;1&lt;/R&gt;&lt;C&gt;1&lt;/C&gt;&lt;D xsi:type="xsd:double"&gt;16.3386&lt;/D&gt;&lt;/FQL&gt;&lt;FQL&gt;&lt;Q&gt;BTCC^FG_COMPANY_NAME()&lt;/Q&gt;&lt;R&gt;1&lt;/R&gt;&lt;C&gt;1&lt;/C&gt;&lt;D xsi:type="xsd:string"&gt;Grayscale Bitcoin Covered Call ETF&lt;/D&gt;&lt;/FQL&gt;&lt;FQL&gt;&lt;Q&gt;XBTY^FG_PRICE_RSI(0,0,,,14)&lt;/Q&gt;&lt;R&gt;1&lt;/R&gt;&lt;C&gt;1&lt;/C&gt;&lt;D xsi:type="xsd:double"&gt;31.054207&lt;/D&gt;&lt;/FQL&gt;&lt;FQL&gt;&lt;Q&gt;XBTY^P_TOTAL_RETURNC(0,-6AM)&lt;/Q&gt;&lt;R&gt;1&lt;/R&gt;&lt;C&gt;1&lt;/C&gt;&lt;D xsi:type="xsd:double"&gt;-14.745069&lt;/D&gt;&lt;/FQL&gt;&lt;FQL&gt;&lt;Q&gt;XBTY^P_TOTAL_RETURNC(0,-3AM)&lt;/Q&gt;&lt;R&gt;1&lt;/R&gt;&lt;C&gt;1&lt;/C&gt;&lt;D xsi:type="xsd:double"&gt;3.4648418&lt;/D&gt;&lt;/FQL&gt;&lt;FQL&gt;&lt;Q&gt;XBTY^P_TOTAL_RETURNC(0,-1AM)&lt;/Q&gt;&lt;R&gt;1&lt;/R&gt;&lt;C&gt;1&lt;/C&gt;&lt;D xsi:type="xsd:double"&gt;-1.5729725&lt;/D&gt;&lt;/FQL&gt;&lt;FQL&gt;&lt;Q&gt;XBTY^P_TOTAL_RETURNC(0,-4D)&lt;/Q&gt;&lt;R&gt;1&lt;/R&gt;&lt;C&gt;1&lt;/C&gt;&lt;D xsi:type="xsd:double"&gt;1.0679603&lt;/D&gt;&lt;/FQL&gt;&lt;FQL&gt;&lt;Q&gt;XBTY^P_TOTAL_RETURNC(0,-1D)&lt;/Q&gt;&lt;R&gt;1&lt;/R&gt;&lt;C&gt;1&lt;/C&gt;&lt;D xsi:type="xsd:double"&gt;0.9018421&lt;/D&gt;&lt;/FQL&gt;&lt;FQL&gt;&lt;Q&gt;XBTY^FG_PRICE(0)&lt;/Q&gt;&lt;R&gt;1&lt;/R&gt;&lt;C&gt;1&lt;/C&gt;&lt;D xsi:type="xsd:double"&gt;6.5788&lt;/D&gt;&lt;/FQL&gt;&lt;FQL&gt;&lt;Q&gt;XBTY^FG_COMPANY_NAME()&lt;/Q&gt;&lt;R&gt;1&lt;/R&gt;&lt;C&gt;1&lt;/C&gt;&lt;D xsi:type="xsd:string"&gt;GraniteShares YieldBOOST Bitcoin ETF&lt;/D&gt;&lt;/FQL&gt;&lt;FQL&gt;&lt;Q&gt;BTCL^FG_PRICE_RSI(0,0,,,14)&lt;/Q&gt;&lt;R&gt;1&lt;/R&gt;&lt;C&gt;1&lt;/C&gt;&lt;D xsi:type="xsd:double"&gt;29.755276&lt;/D&gt;&lt;/FQL&gt;&lt;FQL&gt;&lt;Q&gt;BTCL^P_TOTAL_RETURNC(0,-6AM)&lt;/Q&gt;&lt;R&gt;1&lt;/R&gt;&lt;C&gt;1&lt;/C&gt;&lt;D xsi:type="xsd:double"&gt;-42.400604&lt;/D&gt;&lt;/FQL&gt;&lt;FQL&gt;&lt;Q&gt;BTCL^P_TOTAL_RETURNC(0,-3AM)&lt;/Q&gt;&lt;R&gt;1&lt;/R&gt;&lt;C&gt;1&lt;/C&gt;&lt;D xsi:type="xsd:double"&gt;17.92574&lt;/D&gt;&lt;/FQL&gt;&lt;FQL&gt;&lt;Q&gt;BTCL^P_TOTAL_RETURNC(0,-1AM)&lt;/Q&gt;&lt;R&gt;1&lt;/R&gt;&lt;C&gt;1&lt;/C&gt;&lt;D xsi:type="xsd:double"&gt;-6.402439&lt;/D&gt;&lt;/FQL&gt;&lt;FQL&gt;&lt;Q&gt;BTCL^P_TOTAL_RETURNC(0,-4D)&lt;/Q&gt;&lt;R&gt;1&lt;/R&gt;&lt;C&gt;1&lt;/C&gt;&lt;D xsi:type="xsd:double"&gt;-2.745515&lt;/D&gt;&lt;/FQL&gt;&lt;FQL&gt;&lt;Q&gt;BTCL^P_TOTAL_RETURNC(0,-1D)&lt;/Q&gt;&lt;R&gt;1&lt;/R&gt;&lt;C&gt;1&lt;/C&gt;&lt;D xsi:type="xsd:double"&gt;0.21762848&lt;/D&gt;&lt;/FQL&gt;&lt;FQL&gt;&lt;Q&gt;BTCL^FG_PRICE(0)&lt;/Q&gt;&lt;R&gt;1&lt;/R&gt;&lt;C&gt;1&lt;/C&gt;&lt;D xsi:type="xsd:double"&gt;18.42&lt;/D&gt;&lt;/FQL&gt;&lt;FQL&gt;&lt;Q&gt;BTCL^FG_COMPANY_NAME()&lt;/Q&gt;&lt;R&gt;1&lt;/R&gt;&lt;C&gt;1&lt;/C&gt;&lt;D xsi:type="xsd:string"&gt;T-Rex 2X Long Bitcoin Daily Target ETF&lt;/D&gt;&lt;/FQL&gt;&lt;FQL&gt;&lt;Q&gt;MAXI^FG_PRICE_RSI(0,0,,,14)&lt;/Q&gt;&lt;R&gt;1&lt;/R&gt;&lt;C&gt;1&lt;/C&gt;&lt;D xsi:type="xsd:double"&gt;29.959309&lt;/D&gt;&lt;/FQL&gt;&lt;FQL&gt;&lt;Q&gt;MAXI^P_TOTAL_RETURNC(0,-6AM)&lt;/Q&gt;&lt;R&gt;1&lt;/R&gt;&lt;C&gt;1&lt;/C&gt;&lt;D xsi:type="xsd:double"&gt;-30.6911&lt;/D&gt;&lt;/FQL&gt;&lt;FQL&gt;&lt;Q&gt;MAXI^P_TOTAL_RETURNC(0,-3AM)&lt;/Q&gt;&lt;R&gt;1&lt;/R&gt;&lt;C&gt;1&lt;/C&gt;&lt;D xsi:type="xsd:double"&gt;11.678303&lt;/D&gt;&lt;/FQL&gt;&lt;FQL&gt;&lt;Q&gt;MAXI^P_TOTAL_RETURNC(0,-1AM)&lt;/Q&gt;&lt;R&gt;1&lt;/R&gt;&lt;C&gt;1&lt;/C&gt;&lt;D xsi:type="xsd:double"&gt;-4.74084&lt;/D&gt;&lt;/FQL&gt;&lt;FQL&gt;&lt;Q&gt;MAXI^P_TOTAL_RETURNC(0,-4D)&lt;/Q&gt;&lt;R&gt;1&lt;/R&gt;&lt;C&gt;1&lt;/C&gt;&lt;D xsi:type="xsd:double"&gt;-0.8243084&lt;/D&gt;&lt;/FQL&gt;&lt;FQL&gt;&lt;Q&gt;MAXI^P_TOTAL_RETURNC(0,-1D)&lt;/Q&gt;&lt;R&gt;1&lt;/R&gt;&lt;C&gt;1&lt;/C&gt;&lt;D xsi:type="xsd:double"&gt;0.052201748&lt;/D&gt;&lt;/FQL&gt;&lt;FQL&gt;&lt;Q&gt;MAXI^FG_PRICE(0)&lt;/Q&gt;&lt;R&gt;1&lt;/R&gt;&lt;C&gt;1&lt;/C&gt;&lt;D xsi:type="xsd:double"&gt;10.8245&lt;/D&gt;&lt;/FQL&gt;&lt;FQL&gt;&lt;Q&gt;MAXI^FG_COMPANY_NAME()&lt;/Q&gt;&lt;R&gt;1&lt;/R&gt;&lt;C&gt;1&lt;/C&gt;&lt;D xsi:type="xsd:string"&gt;Simplify Bitcoin Strategy PLUS Income ETF&lt;/D&gt;&lt;/FQL&gt;&lt;FQL&gt;&lt;Q&gt;YBIT^FG_PRICE_RSI(0,0,,,14)&lt;/Q&gt;&lt;R&gt;1&lt;/R&gt;&lt;C&gt;1&lt;/C&gt;&lt;D xsi:type="xsd:double"&gt;24.665085&lt;/D&gt;&lt;/FQL&gt;&lt;FQL&gt;&lt;Q&gt;YBIT^P_TOTAL_RETURNC(0,-6AM)&lt;/Q&gt;&lt;R&gt;1&lt;/R&gt;&lt;C&gt;1&lt;/C&gt;&lt;D xsi:type="xsd:double"&gt;-14.3033085&lt;/D&gt;&lt;/FQL&gt;&lt;FQL&gt;&lt;Q&gt;YBIT^P_TOTAL_RETURNC(0,-3AM)&lt;/Q&gt;&lt;R&gt;1&lt;/R&gt;&lt;C&gt;1&lt;/C&gt;&lt;D xsi:type="xsd:double"&gt;10.524178&lt;/D&gt;&lt;/FQL&gt;&lt;FQL&gt;&lt;Q&gt;YBIT^P_TOTAL_RETURNC(0,-1AM)&lt;/Q&gt;&lt;R&gt;1&lt;/R&gt;&lt;C&gt;1&lt;/C&gt;&lt;D xsi:type="xsd:double"&gt;-0.9472549&lt;/D&gt;&lt;/FQL&gt;&lt;FQL&gt;&lt;Q&gt;YBIT^P_TOTAL_RETURNC(0,-4D)&lt;/Q&gt;&lt;R&gt;1&lt;/R&gt;&lt;C&gt;1&lt;/C&gt;&lt;D xsi:type="xsd:double"&gt;-0.08176565&lt;/D&gt;&lt;/FQL&gt;&lt;FQL&gt;&lt;Q&gt;YBIT^P_TOTAL_RETURNC(0,-1D)&lt;/Q&gt;&lt;R&gt;1&lt;/R&gt;&lt;C&gt;1&lt;/C&gt;&lt;D xsi:type="xsd:double"&gt;0.5001426&lt;/D&gt;&lt;/FQL&gt;&lt;FQL&gt;&lt;Q&gt;YBIT^FG_PRICE(0)&lt;/Q&gt;&lt;R&gt;1&lt;/R&gt;&lt;C&gt;1&lt;/C&gt;&lt;D xsi:type="xsd:double"&gt;23.43&lt;/D&gt;&lt;/FQL&gt;&lt;FQL&gt;&lt;Q&gt;YBIT^FG_COMPANY_NAME()&lt;/Q&gt;&lt;R&gt;1&lt;/R&gt;&lt;C&gt;1&lt;/C&gt;&lt;D xsi:type="xsd:string"&gt;YieldMax Bitcoin Option Income Strategy ETF&lt;/D&gt;&lt;/FQL&gt;&lt;FQL&gt;&lt;Q&gt;OBTC^FG_PRICE_RSI(0,0,,,14)&lt;/Q&gt;&lt;R&gt;1&lt;/R&gt;&lt;C&gt;1&lt;/C&gt;&lt;D xsi:type="xsd:double"&gt;31.147741&lt;/D&gt;&lt;/FQL&gt;&lt;FQL&gt;&lt;Q&gt;OBTC^P_TOTAL_RETURNC(0,-6AM)&lt;/Q&gt;&lt;R&gt;1&lt;/R&gt;&lt;C&gt;1&lt;/C&gt;&lt;D xsi:type="xsd:double"&gt;-10.902452&lt;/D&gt;&lt;/FQL&gt;&lt;FQL&gt;&lt;Q&gt;OBTC^P_TOTAL_RETURNC(0,-3AM)&lt;/Q&gt;&lt;R&gt;1&lt;/R&gt;&lt;C&gt;1&lt;/C&gt;&lt;D xsi:type="xsd:double"&gt;12.295079&lt;/D&gt;&lt;/FQL&gt;&lt;FQL&gt;&lt;Q&gt;OBTC^P_TOTAL_RETURNC(0,-1AM)&lt;/Q&gt;&lt;R&gt;1&lt;/R&gt;&lt;C&gt;1&lt;/C&gt;&lt;D xsi:type="xsd:double"&gt;-2.238971&lt;/D&gt;&lt;/FQL&gt;&lt;FQL&gt;&lt;Q&gt;OBTC^P_TOTAL_RETURNC(0,-4D)&lt;/Q&gt;&lt;R&gt;1&lt;/R&gt;&lt;C&gt;1&lt;/C&gt;&lt;D xsi:type="xsd:double"&gt;-1.1712253&lt;/D&gt;&lt;/FQL&gt;&lt;FQL&gt;&lt;Q&gt;OBTC^P_TOTAL_RETURNC(0,-1D)&lt;/Q&gt;&lt;R&gt;1&lt;/R&gt;&lt;C&gt;1&lt;/C&gt;&lt;D xsi:type="xsd:double"&gt;0.045132637&lt;/D&gt;&lt;/FQL&gt;&lt;FQL&gt;&lt;Q&gt;OBTC^FG_PRICE(0)&lt;/Q&gt;&lt;R&gt;1&lt;/R&gt;&lt;C&gt;1&lt;/C&gt;&lt;D xsi:type="xsd:double"&gt;24.386&lt;/D&gt;&lt;/FQL&gt;&lt;FQL&gt;&lt;Q&gt;OBTC^FG_COMPANY_NAME()&lt;/Q&gt;&lt;R&gt;1&lt;/R&gt;&lt;C&gt;1&lt;/C&gt;&lt;D xsi:type="xsd:string"&gt;Osprey Bitcoin Trust&lt;/D&gt;&lt;/FQL&gt;&lt;FQL&gt;&lt;Q&gt;YBTC^FG_PRICE_RSI(0,0,,,14)&lt;/Q&gt;&lt;R&gt;1&lt;/R&gt;&lt;C&gt;1&lt;/C&gt;&lt;D xsi:type="xsd:double"&gt;30.02611&lt;/D&gt;&lt;/FQL&gt;&lt;FQL&gt;&lt;Q&gt;YBTC^P_TOTAL_RETURNC(0,-6AM)&lt;/Q&gt;&lt;R&gt;1&lt;/R&gt;&lt;C&gt;1&lt;/C&gt;&lt;D xsi:type="xsd:double"&gt;-11.092419&lt;/D&gt;&lt;/FQL&gt;&lt;FQL&gt;&lt;Q&gt;YBTC^P_TOTAL_RETURNC(0,-3AM)&lt;/Q&gt;&lt;R&gt;1&lt;/R&gt;&lt;C&gt;1&lt;/C&gt;&lt;D xsi:type="xsd:double"&gt;12.424076&lt;/D&gt;&lt;/FQL&gt;&lt;FQL&gt;&lt;Q&gt;YBTC^P_TOTAL_RETURNC(0,-1AM)&lt;/Q&gt;&lt;R&gt;1&lt;/R&gt;&lt;C&gt;1&lt;/C&gt;&lt;D xsi:type="xsd:double"&gt;-0.32695532&lt;/D&gt;&lt;/FQL&gt;&lt;FQL&gt;&lt;Q&gt;YBTC^P_TOTAL_RETURNC(0,-4D)&lt;/Q&gt;&lt;R&gt;1&lt;/R&gt;&lt;C&gt;1&lt;/C&gt;&lt;D xsi:type="xsd:double"&gt;-0.2787888&lt;/D&gt;&lt;/FQL&gt;&lt;FQL&gt;&lt;Q&gt;YBTC^P_TOTAL_RETURNC(0,-1D)&lt;/Q&gt;&lt;R&gt;1&lt;/R&gt;&lt;C&gt;1&lt;/C&gt;&lt;D xsi:type="xsd:double"&gt;-0.09267926&lt;/D&gt;&lt;/FQL&gt;&lt;FQL&gt;&lt;Q&gt;YBTC^FG_PRICE(0)&lt;/Q&gt;&lt;R&gt;1&lt;/R&gt;&lt;C&gt;1&lt;/C&gt;&lt;D xsi:type="xsd:double"&gt;21.56&lt;/D&gt;&lt;/FQL&gt;&lt;FQL&gt;&lt;Q&gt;YBTC^FG_COMPANY_NAME()&lt;/Q&gt;&lt;R&gt;1&lt;/R&gt;&lt;C&gt;1&lt;/C&gt;&lt;D xsi:type="xsd:string"&gt;Roundhill Bitcoin Covered Call Strategy ETF&lt;/D&gt;&lt;/FQL&gt;&lt;FQL&gt;&lt;Q&gt;EZBC^FG_PRICE_RSI(0,0,,,14)&lt;/Q&gt;&lt;R&gt;1&lt;/R&gt;&lt;C&gt;1&lt;/C&gt;&lt;D xsi:type="xsd:double"&gt;31.022728&lt;/D&gt;&lt;/FQL&gt;&lt;FQL&gt;&lt;Q&gt;EZBC^P_TOTAL_RETURNC(0,-6AM)&lt;/Q&gt;&lt;R&gt;1&lt;/R&gt;&lt;C&gt;1&lt;/C&gt;&lt;D xsi:type="xsd:double"&gt;-15.686274&lt;/D&gt;&lt;/FQL&gt;&lt;FQL&gt;&lt;Q&gt;EZBC^P_TOTAL_RETURNC(0,-3AM)&lt;/Q&gt;&lt;R&gt;1&lt;/R&gt;&lt;C&gt;1&lt;/C&gt;&lt;D xsi:type="xsd:double"&gt;12.51924&lt;/D&gt;&lt;/FQL&gt;&lt;FQL&gt;&lt;Q&gt;EZBC^P_TOTAL_RETURNC(0,-1AM)&lt;/Q&gt;&lt;R&gt;1&lt;/R&gt;&lt;C&gt;1&lt;/C&gt;&lt;D xsi:type="xsd:double"&gt;-2.272731&lt;/D&gt;&lt;/FQL&gt;&lt;FQL&gt;&lt;Q&gt;EZBC^P_TOTAL_RETURNC(0,-4D)&lt;/Q&gt;&lt;R&gt;1&lt;/R&gt;&lt;C&gt;1&lt;/C&gt;&lt;D xsi:type="xsd:double"&gt;-1.0825455&lt;/D&gt;&lt;/FQL&gt;&lt;FQL&gt;&lt;Q&gt;EZBC^P_TOTAL_RETURNC(0,-1D)&lt;/Q&gt;&lt;R&gt;1&lt;/R&gt;&lt;C&gt;1&lt;/C&gt;&lt;D xsi:type="xsd:double"&gt;0.13699532&lt;/D&gt;&lt;/FQL&gt;&lt;FQL&gt;&lt;Q&gt;EZBC^FG_PRICE(0)&lt;/Q&gt;&lt;R&gt;1&lt;/R&gt;&lt;C&gt;1&lt;/C&gt;&lt;D xsi:type="xsd:double"&gt;43.86&lt;/D&gt;&lt;/FQL&gt;&lt;FQL&gt;&lt;Q&gt;EZBC^FG_COMPANY_NAME()&lt;/Q&gt;&lt;R&gt;1&lt;/R&gt;&lt;C&gt;1&lt;/C&gt;&lt;D xsi:type="xsd:string"&gt;Franklin Bitcoin ETF&lt;/D&gt;&lt;/FQL&gt;&lt;FQL&gt;&lt;Q&gt;BRRR^FG_PRICE_RSI(0,0,,,14)&lt;/Q&gt;&lt;R&gt;1&lt;/R&gt;&lt;C&gt;1&lt;/C&gt;&lt;D xsi:type="xsd:double"&gt;31.026215&lt;/D&gt;&lt;/FQL&gt;&lt;FQL&gt;&lt;Q&gt;BRRR^P_TOTAL_RETURNC(0,-6AM)&lt;/Q&gt;&lt;R&gt;1&lt;/R&gt;&lt;C&gt;1&lt;/C&gt;&lt;D xsi:type="xsd:double"&gt;-15.714848&lt;/D&gt;&lt;/FQL&gt;&lt;FQL&gt;&lt;Q&gt;BRRR^P_TOTAL_RETURNC(0,-3AM)&lt;/Q&gt;&lt;R&gt;1&lt;/R&gt;&lt;C&gt;1&lt;/C&gt;&lt;D xsi:type="xsd:double"&gt;12.335957&lt;/D&gt;&lt;/FQL&gt;&lt;FQL&gt;&lt;Q&gt;BRRR^P_TOTAL_RETURNC(0,-1AM)&lt;/Q&gt;&lt;R&gt;1&lt;/R&gt;&lt;C&gt;1&lt;/C&gt;&lt;D xsi:type="xsd:double"&gt;-2.2848904&lt;/D&gt;&lt;/FQL&gt;&lt;FQL&gt;&lt;Q&gt;BRRR^P_TOTAL_RETURNC(0,-4D)&lt;/Q&gt;&lt;R&gt;1&lt;/R&gt;&lt;C&gt;1&lt;/C&gt;&lt;D xsi:type="xsd:double"&gt;-1.1090577&lt;/D&gt;&lt;/FQL&gt;&lt;FQL&gt;&lt;Q&gt;BRRR^P_TOTAL_RETURNC(0,-1D)&lt;/Q&gt;&lt;R&gt;1&lt;/R&gt;&lt;C&gt;1&lt;/C&gt;&lt;D xsi:type="xsd:double"&gt;0.12725592&lt;/D&gt;&lt;/FQL&gt;&lt;FQL&gt;&lt;Q&gt;BRRR^FG_PRICE(0)&lt;/Q&gt;&lt;R&gt;1&lt;/R&gt;&lt;C&gt;1&lt;/C&gt;&lt;D xsi:type="xsd:double"&gt;21.4&lt;/D&gt;&lt;/FQL&gt;&lt;FQL&gt;&lt;Q&gt;BRRR^FG_COMPANY_NAME()&lt;/Q&gt;&lt;R&gt;1&lt;/R&gt;&lt;C&gt;1&lt;/C&gt;&lt;D xsi:type="xsd:string"&gt;Coinshares Bitcoin ETF&lt;/D&gt;&lt;/FQL&gt;&lt;FQL&gt;&lt;Q&gt;BTCO^FG_PRICE_RSI(0,0,,,14)&lt;/Q&gt;&lt;R&gt;1&lt;/R&gt;&lt;C&gt;1&lt;/C&gt;&lt;D xsi:type="xsd:double"&gt;31.192661&lt;/D&gt;&lt;/FQL&gt;&lt;FQL&gt;&lt;Q&gt;BTCO^P_TOTAL_RETURNC(0,-6AM)&lt;/Q&gt;&lt;R&gt;1&lt;/R&gt;&lt;C&gt;1&lt;/C&gt;&lt;D xsi:type="xsd:double"&gt;-15.733099&lt;/D&gt;&lt;/FQL&gt;&lt;FQL&gt;&lt;Q&gt;BTCO^P_TOTAL_RETURNC(0,-3AM)&lt;/Q&gt;&lt;R&gt;1&lt;/R&gt;&lt;C&gt;1&lt;/C&gt;&lt;D xsi:type="xsd:double"&gt;12.44787&lt;/D&gt;&lt;/FQL&gt;&lt;FQL&gt;&lt;Q&gt;BTCO^P_TOTAL_RETURNC(0,-1AM)&lt;/Q&gt;&lt;R&gt;1&lt;/R&gt;&lt;C&gt;1&lt;/C&gt;&lt;D xsi:type="xsd:double"&gt;-2.290082&lt;/D&gt;&lt;/FQL&gt;&lt;FQL&gt;&lt;Q&gt;BTCO^P_TOTAL_RETURNC(0,-4D)&lt;/Q&gt;&lt;R&gt;1&lt;/R&gt;&lt;C&gt;1&lt;/C&gt;&lt;D xsi:type="xsd:double"&gt;-1.0870993&lt;/D&gt;&lt;/FQL&gt;&lt;FQL&gt;&lt;Q&gt;BTCO^P_TOTAL_RETURNC(0,-1D)&lt;/Q&gt;&lt;R&gt;1&lt;/R&gt;&lt;C&gt;1&lt;/C&gt;&lt;D xsi:type="xsd:double"&gt;0.1591444&lt;/D&gt;&lt;/FQL&gt;&lt;FQL&gt;&lt;Q&gt;BTCO^FG_PRICE(0)&lt;/Q&gt;&lt;R&gt;1&lt;/R&gt;&lt;C&gt;1&lt;/C&gt;&lt;D xsi:type="xsd:double"&gt;75.52&lt;/D&gt;&lt;/FQL&gt;&lt;FQL&gt;&lt;Q&gt;BTCO^FG_COMPANY_NAME()&lt;/Q&gt;&lt;R&gt;1&lt;/R&gt;&lt;C&gt;1&lt;/C&gt;&lt;D xsi:type="xsd:string"&gt;Invesco Galaxy Bitcoin ETF&lt;/D&gt;&lt;/FQL&gt;&lt;FQL&gt;&lt;Q&gt;BITU^FG_PRICE_RSI(0,0,,,14)&lt;/Q&gt;&lt;R&gt;1&lt;/R&gt;&lt;C&gt;1&lt;/C&gt;&lt;D xsi:type="xsd:double"&gt;29.833334&lt;/D&gt;&lt;/FQL&gt;&lt;FQL&gt;&lt;Q&gt;BITU^P_TOTAL_RETURNC(0,-6AM)&lt;/Q&gt;&lt;R&gt;1&lt;/R&gt;&lt;C&gt;1&lt;/C&gt;&lt;D xsi:type="xsd:double"&gt;-41.007347&lt;/D&gt;&lt;/FQL&gt;&lt;FQL&gt;&lt;Q&gt;BITU^P_TOTAL_RETURNC(0,-3AM)&lt;/Q&gt;&lt;R&gt;1&lt;/R&gt;&lt;C&gt;1&lt;/C&gt;&lt;D xsi:type="xsd:double"&gt;18.322908&lt;/D&gt;&lt;/FQL&gt;&lt;FQL&gt;&lt;Q&gt;BITU^P_TOTAL_RETURNC(0,-1AM)&lt;/Q&gt;&lt;R&gt;1&lt;/R&gt;&lt;C&gt;1&lt;/C&gt;&lt;D xsi:type="xsd:double"&gt;-6.2396584&lt;/D&gt;&lt;/FQL&gt;&lt;FQL&gt;&lt;Q&gt;BITU^P_TOTAL_RETURNC(0,-4D)&lt;/Q&gt;&lt;R&gt;1&lt;/R&gt;&lt;C&gt;1&lt;/C&gt;&lt;D xsi:type="xsd:double"&gt;-2.6315749&lt;/D&gt;&lt;/FQL&gt;&lt;FQL&gt;&lt;Q&gt;BITU^P_TOTAL_RETURNC(0,-1D)&lt;/Q&gt;&lt;R&gt;1&lt;/R&gt;&lt;C&gt;1&lt;/C&gt;&lt;D xsi:type="xsd:double"&gt;0.35688877&lt;/D&gt;&lt;/FQL&gt;&lt;FQL&gt;&lt;Q&gt;BITU^FG_PRICE(0)&lt;/Q&gt;&lt;R&gt;1&lt;/R&gt;&lt;C&gt;1&lt;/C&gt;&lt;D xsi:type="xsd:double"&gt;14.06&lt;/D&gt;&lt;/FQL&gt;&lt;FQL&gt;&lt;Q&gt;BITU^FG_COMPANY_NAME()&lt;/Q&gt;&lt;R&gt;1&lt;/R&gt;&lt;C&gt;1&lt;/C&gt;&lt;D xsi:type="xsd:string"&gt;ProShares Ultra Bitcoin ETF&lt;/D&gt;&lt;/FQL&gt;&lt;FQL&gt;&lt;Q&gt;BTCI^FG_PRICE_RSI(0,0,,,14)&lt;/Q&gt;&lt;R&gt;1&lt;/R&gt;&lt;C&gt;1&lt;/C&gt;&lt;D xsi:type="xsd:double"&gt;26.360544&lt;/D&gt;&lt;/FQL&gt;&lt;FQL&gt;&lt;Q&gt;BTCI^P_TOTAL_RETURNC(0,-6AM)&lt;/Q&gt;&lt;R&gt;1&lt;/R&gt;&lt;C&gt;1&lt;/C&gt;&lt;D xsi:type="xsd:double"&gt;-12.781501&lt;/D&gt;&lt;/FQL&gt;&lt;FQL&gt;&lt;Q&gt;BTCI^P_TOTAL_RETURNC(0,-3AM)&lt;/Q&gt;&lt;R&gt;1&lt;/R&gt;&lt;C&gt;1&lt;/C&gt;&lt;D xsi:type="xsd:double"&gt;12.459135&lt;/D&gt;&lt;/FQL&gt;&lt;FQL&gt;&lt;Q&gt;BTCI^P_TOTAL_RETURNC(0,-1AM)&lt;/Q&gt;&lt;R&gt;1&lt;/R&gt;&lt;C&gt;1&lt;/C&gt;&lt;D xsi:type="xsd:double"&gt;-0.6523013&lt;/D&gt;&lt;/FQL&gt;&lt;FQL&gt;&lt;Q&gt;BTCI^P_TOTAL_RETURNC(0,-4D)&lt;/Q&gt;&lt;R&gt;1&lt;/R&gt;&lt;C&gt;1&lt;/C&gt;&lt;D xsi:type="xsd:double"&gt;-1.2842119&lt;/D&gt;&lt;/FQL&gt;&lt;FQL&gt;&lt;Q&gt;BTCI^P_TOTAL_RETURNC(0,-1D)&lt;/Q&gt;&lt;R&gt;1&lt;/R&gt;&lt;C&gt;1&lt;/C&gt;&lt;D xsi:type="xsd:double"&gt;-0.34247637&lt;/D&gt;&lt;/FQL&gt;&lt;FQL&gt;&lt;Q&gt;BTCI^FG_PRICE(0)&lt;/Q&gt;&lt;R&gt;1&lt;/R&gt;&lt;C&gt;1&lt;/C&gt;&lt;D xsi:type="xsd:double"&gt;34.92&lt;/D&gt;&lt;/FQL&gt;&lt;FQL&gt;&lt;Q&gt;BTCI^FG_COMPANY_NAME()&lt;/Q&gt;&lt;R&gt;1&lt;/R&gt;&lt;C&gt;1&lt;/C&gt;&lt;D xsi:type="xsd:string"&gt;NEOS Bitcoin High Income ETF&lt;/D&gt;&lt;/FQL&gt;&lt;FQL&gt;&lt;Q&gt;HODL^FG_PRICE_RSI(0,0,,,14)&lt;/Q&gt;&lt;R&gt;1&lt;/R&gt;&lt;C&gt;1&lt;/C&gt;&lt;D xsi:type="xsd:double"&gt;30.82353&lt;/D&gt;&lt;/FQL&gt;&lt;FQL&gt;&lt;Q&gt;HODL^P_TOTAL_RETURNC(0,-6AM)&lt;/Q&gt;&lt;R&gt;1&lt;/R&gt;&lt;C&gt;1&lt;/C&gt;&lt;D xsi:type="xsd:double"&gt;-15.578288&lt;/D&gt;&lt;/FQL&gt;&lt;FQL&gt;&lt;Q&gt;HODL^P_TOTAL_RETURNC(0,-3AM)&lt;/Q&gt;&lt;R&gt;1&lt;/R&gt;&lt;C&gt;1&lt;/C&gt;&lt;D xsi:type="xsd:double"&gt;12.53277&lt;/D&gt;&lt;/FQL&gt;&lt;FQL&gt;&lt;Q&gt;HODL^P_TOTAL_RETURNC(0,-1AM)&lt;/Q&gt;&lt;R&gt;1&lt;/R&gt;&lt;C&gt;1&lt;/C&gt;&lt;D xsi:type="xsd:double"&gt;-2.3213506&lt;/D&gt;&lt;/FQL&gt;&lt;FQL&gt;&lt;Q&gt;HODL^P_TOTAL_RETURNC(0,-4D)&lt;/Q&gt;&lt;R&gt;1&lt;/R&gt;&lt;C&gt;1&lt;/C&gt;&lt;D xsi:type="xsd:double"&gt;-1.1515439&lt;/D&gt;&lt;/FQL&gt;&lt;FQL&gt;&lt;Q&gt;HODL^P_TOTAL_RETURNC(0,-1D)&lt;/Q&gt;&lt;R&gt;1&lt;/R&gt;&lt;C&gt;1&lt;/C&gt;&lt;D xsi:type="xsd:double"&gt;0.09328127&lt;/D&gt;&lt;/FQL&gt;&lt;FQL&gt;&lt;Q&gt;HODL^FG_PRICE(0)&lt;/Q&gt;&lt;R&gt;1&lt;/R&gt;&lt;C&gt;1&lt;/C&gt;&lt;D xsi:type="xsd:double"&gt;21.46&lt;/D&gt;&lt;/FQL&gt;&lt;FQL&gt;&lt;Q&gt;HODL^FG_COMPANY_NAME()&lt;/Q&gt;&lt;R&gt;1&lt;/R&gt;&lt;C&gt;1&lt;/C&gt;&lt;D xsi:type="xsd:string"&gt;VanEck Bitcoin ETF&lt;/D&gt;&lt;/FQL&gt;&lt;FQL&gt;&lt;Q&gt;BITX^FG_PRICE_RSI(0,0,,,14)&lt;/Q&gt;&lt;R&gt;1&lt;/R&gt;&lt;C&gt;1&lt;/C&gt;&lt;D xsi:type="xsd:double"&gt;29.697765&lt;/D&gt;&lt;/FQL&gt;&lt;FQL&gt;&lt;Q&gt;BITX^P_TOTAL_RETURNC(0,-6AM)&lt;/Q&gt;&lt;R&gt;1&lt;/R&gt;&lt;C&gt;1&lt;/C&gt;&lt;D xsi:type="xsd:double"&gt;-40.46632&lt;/D&gt;&lt;/FQL&gt;&lt;FQL&gt;&lt;Q&gt;BITX^P_TOTAL_RETURNC(0,-3AM)&lt;/Q&gt;&lt;R&gt;1&lt;/R&gt;&lt;C&gt;1&lt;/C&gt;&lt;D xsi:type="xsd:double"&gt;18.763685&lt;/D&gt;&lt;/FQL&gt;&lt;FQL&gt;&lt;Q&gt;BITX^P_TOTAL_RETURNC(0,-1AM)&lt;/Q&gt;&lt;R&gt;1&lt;/R&gt;&lt;C&gt;1&lt;/C&gt;&lt;D xsi:type="xsd:double"&gt;-6.090653&lt;/D&gt;&lt;/FQL&gt;&lt;FQL&gt;&lt;Q&gt;BITX^P_TOTAL_RETURNC(0,-4D)&lt;/Q&gt;&lt;R&gt;1&lt;/R&gt;&lt;C&gt;1&lt;/C&gt;&lt;D xsi:type="xsd:double"&gt;-2.6144266&lt;/D&gt;&lt;/FQL&gt;&lt;FQL&gt;&lt;Q&gt;BITX^P_TOTAL_RETURNC(0,-1D)&lt;/Q&gt;&lt;R&gt;1&lt;/R&gt;&lt;C&gt;1&lt;/C&gt;&lt;D xsi:type="xsd:double"&gt;0.33689737&lt;/D&gt;&lt;/FQL&gt;&lt;FQL&gt;&lt;Q&gt;BITX^FG_PRICE(0)&lt;/Q&gt;&lt;R&gt;1&lt;/R&gt;&lt;C&gt;1&lt;/C&gt;&lt;D xsi:type="xsd:double"&gt;17.87&lt;/D&gt;&lt;/FQL&gt;&lt;FQL&gt;&lt;Q&gt;BITX^FG_COMPANY_NAME()&lt;/Q&gt;&lt;R&gt;1&lt;/R&gt;&lt;C&gt;1&lt;/C&gt;&lt;D xsi:type="xsd:string"&gt;2x Bitcoin Strategy ETF&lt;/D&gt;&lt;/FQL&gt;&lt;FQL&gt;&lt;Q&gt;BITO^FG_PRICE_RSI(0,0,,,14)&lt;/Q&gt;&lt;R&gt;1&lt;/R&gt;&lt;C&gt;1&lt;/C&gt;&lt;D xsi:type="xsd:double"&gt;30.434782&lt;/D&gt;&lt;/FQL&gt;&lt;FQL&gt;&lt;Q&gt;BITO^P_TOTAL_RETURNC(0,-6AM)&lt;/Q&gt;&lt;R&gt;1&lt;/R&gt;&lt;C&gt;1&lt;/C&gt;&lt;D xsi:type="xsd:double"&gt;-16.601967&lt;/D&gt;&lt;/FQL&gt;&lt;FQL&gt;&lt;Q&gt;BITO^P_TOTAL_RETURNC(0,-3AM)&lt;/Q&gt;&lt;R&gt;1&lt;/R&gt;&lt;C&gt;1&lt;/C&gt;&lt;D xsi:type="xsd:double"&gt;11.667299&lt;/D&gt;&lt;/FQL&gt;&lt;FQL&gt;&lt;Q&gt;BITO^P_TOTAL_RETURNC(0,-1AM)&lt;/Q&gt;&lt;R&gt;1&lt;/R&gt;&lt;C&gt;1&lt;/C&gt;&lt;D xsi:type="xsd:double"&gt;-2.4879992&lt;/D&gt;&lt;/FQL&gt;&lt;FQL&gt;&lt;Q&gt;BITO^P_TOTAL_RETURNC(0,-4D)&lt;/Q&gt;&lt;R&gt;1&lt;/R&gt;&lt;C&gt;1&lt;/C&gt;&lt;D xsi:type="xsd:double"&gt;-1.049614&lt;/D&gt;&lt;/FQL&gt;&lt;FQL&gt;&lt;Q&gt;BITO^P_TOTAL_RETURNC(0,-1D)&lt;/Q&gt;&lt;R&gt;1&lt;/R&gt;&lt;C&gt;1&lt;/C&gt;&lt;D xsi:type="xsd:double"&gt;0.19322634&lt;/D&gt;&lt;/FQL&gt;&lt;FQL&gt;&lt;Q&gt;BITO^FG_PRICE(0)&lt;/Q&gt;&lt;R&gt;1&lt;/R&gt;&lt;C&gt;1&lt;/C&gt;&lt;D xsi:type="xsd:double"&gt;10.37&lt;/D&gt;&lt;/FQL&gt;&lt;FQL&gt;&lt;Q&gt;BITO^FG_COMPANY_NAME()&lt;/Q&gt;&lt;R&gt;1&lt;/R&gt;&lt;C&gt;1&lt;/C&gt;&lt;D xsi:type="xsd:string"&gt;ProShares Bitcoin ETF&lt;/D&gt;&lt;/FQL&gt;&lt;FQL&gt;&lt;Q&gt;ARKB^FG_PRICE_RSI(0,0,,,14)&lt;/Q&gt;&lt;R&gt;1&lt;/R&gt;&lt;C&gt;1&lt;/C&gt;&lt;D xsi:type="xsd:double"&gt;30.776892&lt;/D&gt;&lt;/FQL&gt;&lt;FQL&gt;&lt;Q&gt;ARKB^P_TOTAL_RETURNC(0,-6AM)&lt;/Q&gt;&lt;R&gt;1&lt;/R&gt;&lt;C&gt;1&lt;/C&gt;&lt;D xsi:type="xsd:double"&gt;-15.7066345&lt;/D&gt;&lt;/FQL&gt;&lt;FQL&gt;&lt;Q&gt;ARKB^P_TOTAL_RETURNC(0,-3AM)&lt;/Q&gt;&lt;R&gt;1&lt;/R&gt;&lt;C&gt;1&lt;/C&gt;&lt;D xsi:type="xsd:double"&gt;12.46649&lt;/D&gt;&lt;/FQL&gt;&lt;FQL&gt;&lt;Q&gt;ARKB^P_TOTAL_RETURNC(0,-1AM)&lt;/Q&gt;&lt;R&gt;1&lt;/R&gt;&lt;C&gt;1&lt;/C&gt;&lt;D xsi:type="xsd:double"&gt;-2.3282886&lt;/D&gt;&lt;/FQL&gt;&lt;FQL&gt;&lt;Q&gt;ARKB^P_TOTAL_RETURNC(0,-4D)&lt;/Q&gt;&lt;R&gt;1&lt;/R&gt;&lt;C&gt;1&lt;/C&gt;&lt;D xsi:type="xsd:double"&gt;-1.1778533&lt;/D&gt;&lt;/FQL&gt;&lt;FQL&gt;&lt;Q&gt;ARKB^P_TOTAL_RETURNC(0,-1D)&lt;/Q&gt;&lt;R&gt;1&lt;/R&gt;&lt;C&gt;1&lt;/C&gt;&lt;D xsi:type="xsd:double"&gt;0.13924837&lt;/D&gt;&lt;/FQL&gt;&lt;FQL&gt;&lt;Q&gt;ARKB^FG_PRICE(0)&lt;/Q&gt;&lt;R&gt;1&lt;/R&gt;&lt;C&gt;1&lt;/C&gt;&lt;D xsi:type="xsd:double"&gt;25.17&lt;/D&gt;&lt;/FQL&gt;&lt;FQL&gt;&lt;Q&gt;ARKB^FG_COMPANY_NAME()&lt;/Q&gt;&lt;R&gt;1&lt;/R&gt;&lt;C&gt;1&lt;/C&gt;&lt;D xsi:type="xsd:string"&gt;ARK 21Shares Bitcoin ETF&lt;/D&gt;&lt;/FQL&gt;&lt;FQL&gt;&lt;Q&gt;BITB^FG_PRICE_RSI(0,0,,,14)&lt;/Q&gt;&lt;R&gt;1&lt;/R&gt;&lt;C&gt;1&lt;/C&gt;&lt;D xsi:type="xsd:double"&gt;30.966951&lt;/D&gt;&lt;/FQL&gt;&lt;FQL&gt;&lt;Q&gt;BITB^P_TOTAL_RETURNC(0,-6AM)&lt;/Q&gt;&lt;R&gt;1&lt;/R&gt;&lt;C&gt;1&lt;/C&gt;&lt;D xsi:type="xsd:double"&gt;-15.656984&lt;/D&gt;&lt;/FQL&gt;&lt;FQL&gt;&lt;Q&gt;BITB^P_TOTAL_RETURNC(0,-3AM)&lt;/Q&gt;&lt;R&gt;1&lt;/R&gt;&lt;C&gt;1&lt;/C&gt;&lt;D xsi:type="xsd:double"&gt;12.442017&lt;/D&gt;&lt;/FQL&gt;&lt;FQL&gt;&lt;Q&gt;BITB^P_TOTAL_RETURNC(0,-1AM)&lt;/Q&gt;&lt;R&gt;1&lt;/R&gt;&lt;C&gt;1&lt;/C&gt;&lt;D xsi:type="xsd:double"&gt;-2.2996724&lt;/D&gt;&lt;/FQL&gt;&lt;FQL&gt;&lt;Q&gt;BITB^P_TOTAL_RETURNC(0,-4D)&lt;/Q&gt;&lt;R&gt;1&lt;/R&gt;&lt;C&gt;1&lt;/C&gt;&lt;D xsi:type="xsd:double"&gt;-1.1276424&lt;/D&gt;&lt;/FQL&gt;&lt;FQL&gt;&lt;Q&gt;BITB^P_TOTAL_RETURNC(0,-1D)&lt;/Q&gt;&lt;R&gt;1&lt;/R&gt;&lt;C&gt;1&lt;/C&gt;&lt;D xsi:type="xsd:double"&gt;0.17014742&lt;/D&gt;&lt;/FQL&gt;&lt;FQL&gt;&lt;Q&gt;BITB^FG_PRICE(0)&lt;/Q&gt;&lt;R&gt;1&lt;/R&gt;&lt;C&gt;1&lt;/C&gt;&lt;D xsi:type="xsd:double"&gt;41.21&lt;/D&gt;&lt;/FQL&gt;&lt;FQL&gt;&lt;Q&gt;BITB^FG_COMPANY_NAME()&lt;/Q&gt;&lt;R&gt;1&lt;/R&gt;&lt;C&gt;1&lt;/C&gt;&lt;D xsi:type="xsd:string"&gt;Bitwise Bitcoin ETF Trust&lt;/D&gt;&lt;/FQL&gt;&lt;FQL&gt;&lt;Q&gt;BTC^FG_PRICE_RSI(0,0,,,14)&lt;/Q&gt;&lt;R&gt;1&lt;/R&gt;&lt;C&gt;1&lt;/C&gt;&lt;D xsi:type="xsd:double"&gt;30.664652&lt;/D&gt;&lt;/FQL&gt;&lt;FQL&gt;&lt;Q&gt;BTC^P_TOTAL_RETURNC(0,-6AM)&lt;/Q&gt;&lt;R&gt;1&lt;/R&gt;&lt;C&gt;1&lt;/C&gt;&lt;D xsi:type="xsd:double"&gt;-15.720737&lt;/D&gt;&lt;/FQL&gt;&lt;FQL&gt;&lt;Q&gt;BTC^P_TOTAL_RETURNC(0,-3AM)&lt;/Q&gt;&lt;R&gt;1&lt;/R&gt;&lt;C&gt;1&lt;/C&gt;&lt;D xsi:type="xsd:double"&gt;12.504196&lt;/D&gt;&lt;/FQL&gt;&lt;FQL&gt;&lt;Q&gt;BTC^P_TOTAL_RETURNC(0,-1AM)&lt;/Q&gt;&lt;R&gt;1&lt;/R&gt;&lt;C&gt;1&lt;/C&gt;&lt;D xsi:type="xsd:double"&gt;-2.356702&lt;/D&gt;&lt;/FQL&gt;&lt;FQL&gt;&lt;Q&gt;BTC^P_TOTAL_RETURNC(0,-4D)&lt;/Q&gt;&lt;R&gt;1&lt;/R&gt;&lt;C&gt;1&lt;/C&gt;&lt;D xsi:type="xsd:double"&gt;-1.1196136&lt;/D&gt;&lt;/FQL&gt;&lt;FQL&gt;&lt;Q&gt;BTC^P_TOTAL_RETURNC(0,-1D)&lt;/Q&gt;&lt;R&gt;1&lt;/R&gt;&lt;C&gt;1&lt;/C&gt;&lt;D xsi:type="xsd:double"&gt;0.08947849&lt;/D&gt;&lt;/FQL&gt;&lt;FQL&gt;&lt;Q&gt;BTC^FG_PRICE(0)&lt;/Q&gt;&lt;R&gt;1&lt;/R&gt;&lt;C&gt;1&lt;/C&gt;&lt;D xsi:type="xsd:double"&gt;33.56&lt;/D&gt;&lt;/FQL&gt;&lt;FQL&gt;&lt;Q&gt;BTC^FG_COMPANY_NAME()&lt;/Q&gt;&lt;R&gt;1&lt;/R&gt;&lt;C&gt;1&lt;/C&gt;&lt;D xsi:type="xsd:string"&gt;Grayscale Bitcoin Mini Trust ETF&lt;/D&gt;&lt;/FQL&gt;&lt;FQL&gt;&lt;Q&gt;GBTC^FG_PRICE_RSI(0,0,,,14)&lt;/Q&gt;&lt;R&gt;1&lt;/R&gt;&lt;C&gt;1&lt;/C&gt;&lt;D xsi:type="xsd:double"&gt;30.716724&lt;/D&gt;&lt;/FQL&gt;&lt;FQL&gt;&lt;Q&gt;GBTC^P_TOTAL_RETURNC(0,-6AM)&lt;/Q&gt;&lt;R&gt;1&lt;/R&gt;&lt;C&gt;1&lt;/C&gt;&lt;D xsi:type="xsd:double"&gt;-16.254616&lt;/D&gt;&lt;/FQL&gt;&lt;FQL&gt;&lt;Q&gt;GBTC^P_TOTAL_RETURNC(0,-3AM)&lt;/Q&gt;&lt;R&gt;1&lt;/R&gt;&lt;C&gt;1&lt;/C&gt;&lt;D xsi:type="xsd:double"&gt;12.095844&lt;/D&gt;&lt;/FQL&gt;&lt;FQL&gt;&lt;Q&gt;GBTC^P_TOTAL_RETURNC(0,-1AM)&lt;/Q&gt;&lt;R&gt;1&lt;/R&gt;&lt;C&gt;1&lt;/C&gt;&lt;D xsi:type="xsd:double"&gt;-2.3687243&lt;/D&gt;&lt;/FQL&gt;&lt;FQL&gt;&lt;Q&gt;GBTC^P_TOTAL_RETURNC(0,-4D)&lt;/Q&gt;&lt;R&gt;1&lt;/R&gt;&lt;C&gt;1&lt;/C&gt;&lt;D xsi:type="xsd:double"&gt;-1.1073828&lt;/D&gt;&lt;/FQL&gt;&lt;FQL&gt;&lt;Q&gt;GBTC^P_TOTAL_RETURNC(0,-1D)&lt;/Q&gt;&lt;R&gt;1&lt;/R&gt;&lt;C&gt;1&lt;/C&gt;&lt;D xsi:type="xsd:double"&gt;0.1529336&lt;/D&gt;&lt;/FQL&gt;&lt;FQL&gt;&lt;Q&gt;GBTC^FG_PRICE(0)&lt;/Q&gt;&lt;R&gt;1&lt;/R&gt;&lt;C&gt;1&lt;/C&gt;&lt;D xsi:type="xsd:double"&gt;58.94&lt;/D&gt;&lt;/FQL&gt;&lt;FQL&gt;&lt;Q&gt;GBTC^FG_COMPANY_NAME()&lt;/Q&gt;&lt;R&gt;1&lt;/R&gt;&lt;C&gt;1&lt;/C&gt;&lt;D xsi:type="xsd:string"&gt;Grayscale Bitcoin Trust ETF&lt;/D&gt;&lt;/FQL&gt;&lt;FQL&gt;&lt;Q&gt;FBTC^FG_PRICE_RSI(0,0,,,14)&lt;/Q&gt;&lt;R&gt;1&lt;/R&gt;&lt;C&gt;1&lt;/C&gt;&lt;D xsi:type="xsd:double"&gt;30.632715&lt;/D&gt;&lt;/FQL&gt;&lt;FQL&gt;&lt;Q&gt;FBTC^P_TOTAL_RETURNC(0,-6AM)&lt;/Q&gt;&lt;R&gt;1&lt;/R&gt;&lt;C&gt;1&lt;/C&gt;&lt;D xsi:type="xsd:double"&gt;-15.729052&lt;/D&gt;&lt;/FQL&gt;&lt;FQL&gt;&lt;Q&gt;FBTC^P_TOTAL_RETURNC(0,-3AM)&lt;/Q&gt;&lt;R&gt;1&lt;/R&gt;&lt;C&gt;1&lt;/C&gt;&lt;D xsi:type="xsd:double"&gt;12.461686&lt;/D&gt;&lt;/FQL&gt;&lt;FQL&gt;&lt;Q&gt;FBTC^P_TOTAL_RETURNC(0,-1AM)&lt;/Q&gt;&lt;R&gt;1&lt;/R&gt;&lt;C&gt;1&lt;/C&gt;&lt;D xsi:type="xsd:double"&gt;-2.2925675&lt;/D&gt;&lt;/FQL&gt;&lt;FQL&gt;&lt;Q&gt;FBTC^P_TOTAL_RETURNC(0,-4D)&lt;/Q&gt;&lt;R&gt;1&lt;/R&gt;&lt;C&gt;1&lt;/C&gt;&lt;D xsi:type="xsd:double"&gt;-1.1373878&lt;/D&gt;&lt;/FQL&gt;&lt;FQL&gt;&lt;Q&gt;FBTC^P_TOTAL_RETURNC(0,-1D)&lt;/Q&gt;&lt;R&gt;1&lt;/R&gt;&lt;C&gt;1&lt;/C&gt;&lt;D xsi:type="xsd:double"&gt;0.12123585&lt;/D&gt;&lt;/FQL&gt;&lt;FQL&gt;&lt;Q&gt;FBTC^FG_PRICE(0)&lt;/Q&gt;&lt;R&gt;1&lt;/R&gt;&lt;C&gt;1&lt;/C&gt;&lt;D xsi:type="xsd:double"&gt;66.06&lt;/D&gt;&lt;/FQL&gt;&lt;FQL&gt;&lt;Q&gt;FBTC^FG_COMPANY_NAME()&lt;/Q&gt;&lt;R&gt;1&lt;/R&gt;&lt;C&gt;1&lt;/C&gt;&lt;D xsi:type="xsd:string"&gt;Fidelity Wise Origin Bitcoin Fund&lt;/D&gt;&lt;/FQL&gt;&lt;FQL&gt;&lt;Q&gt;IBIT^FG_PRICE_RSI(0,0,,,14)&lt;/Q&gt;&lt;R&gt;1&lt;/R&gt;&lt;C&gt;1&lt;/C&gt;&lt;D xsi:type="xsd:double"&gt;30.849825&lt;/D&gt;&lt;/FQL&gt;&lt;FQL&gt;&lt;Q&gt;IBIT^P_TOTAL_RETURNC(0,-6AM)&lt;/Q&gt;&lt;R&gt;1&lt;/R&gt;&lt;C&gt;1&lt;/C&gt;&lt;D xsi:type="xsd:double"&gt;-15.755433&lt;/D&gt;&lt;/FQL&gt;&lt;FQL&gt;&lt;Q&gt;IBIT^P_TOTAL_RETURNC(0,-3AM)&lt;/Q&gt;&lt;R&gt;1&lt;/R&gt;&lt;C&gt;1&lt;/C&gt;&lt;D xsi:type="xsd:double"&gt;12.36279&lt;/D&gt;&lt;/FQL&gt;&lt;FQL&gt;&lt;Q&gt;IBIT^P_TOTAL_RETURNC(0,-1AM)&lt;/Q&gt;&lt;R&gt;1&lt;/R&gt;&lt;C&gt;1&lt;/C&gt;&lt;D xsi:type="xsd:double"&gt;-2.33984&lt;/D&gt;&lt;/FQL&gt;&lt;FQL&gt;&lt;Q&gt;IBIT^P_TOTAL_RETURNC(0,-4D)&lt;/Q&gt;&lt;R&gt;1&lt;/R&gt;&lt;C&gt;1&lt;/C&gt;&lt;D xsi:type="xsd:double"&gt;-1.1724114&lt;/D&gt;&lt;/FQL&gt;&lt;FQL&gt;&lt;Q&gt;IBIT^P_TOTAL_RETURNC(0,-1D)&lt;/Q&gt;&lt;R&gt;1&lt;/R&gt;&lt;C&gt;1&lt;/C&gt;&lt;D xsi:type="xsd:double"&gt;0.0698328&lt;/D&gt;&lt;/FQL&gt;&lt;FQL&gt;&lt;Q&gt;IBIT^FG_PRICE(0)&lt;/Q&gt;&lt;R&gt;1&lt;/R&gt;&lt;C&gt;1&lt;/C&gt;&lt;D xsi:type="xsd:double"&gt;42.99&lt;/D&gt;&lt;/FQL&gt;&lt;FQL&gt;&lt;Q&gt;IBIT^FG_COMPANY_NAME()&lt;/Q&gt;&lt;R&gt;1&lt;/R&gt;&lt;C&gt;1&lt;/C&gt;&lt;D xsi:type="xsd:string"&gt;iShares Bitcoin Trust ETF&lt;/D&gt;&lt;/FQL&gt;&lt;/Schema&gt;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<sst xmlns="http://schemas.openxmlformats.org/spreadsheetml/2006/main" count="155" uniqueCount="98">
  <si>
    <t>IBIT</t>
  </si>
  <si>
    <t>FBTC</t>
  </si>
  <si>
    <t>GBTC</t>
  </si>
  <si>
    <t>ETHA</t>
  </si>
  <si>
    <t>BTC</t>
  </si>
  <si>
    <t>ARKB</t>
  </si>
  <si>
    <t>BITB</t>
  </si>
  <si>
    <t>ETHE</t>
  </si>
  <si>
    <t>FETH</t>
  </si>
  <si>
    <t>BITO</t>
  </si>
  <si>
    <t>Price (Last Close)</t>
  </si>
  <si>
    <t>1 D RET</t>
  </si>
  <si>
    <t>1 WK RET</t>
  </si>
  <si>
    <t>1 MO RET</t>
  </si>
  <si>
    <t>3 MO RET</t>
  </si>
  <si>
    <t>6 MO RET</t>
  </si>
  <si>
    <t>RSI</t>
  </si>
  <si>
    <t>This sheet contains FactSet XML data for use with this workbook's =FDS codes.  Modifying the worksheet's contents may damage the workbook's =FDS functionality.</t>
  </si>
  <si>
    <t>ETFs by Category</t>
  </si>
  <si>
    <t>Fund Flows: 1WK</t>
  </si>
  <si>
    <t>Fund Flows: 1M</t>
  </si>
  <si>
    <t>Fund Flows: YTD</t>
  </si>
  <si>
    <t>Fund Flows: 1YR</t>
  </si>
  <si>
    <t>Fund Flows: 1D</t>
  </si>
  <si>
    <t>ETFDigi.com</t>
  </si>
  <si>
    <t>Bitcoin</t>
  </si>
  <si>
    <t>BITX</t>
  </si>
  <si>
    <t>HODL</t>
  </si>
  <si>
    <t>BTCI</t>
  </si>
  <si>
    <t>BITU</t>
  </si>
  <si>
    <t>BTCO</t>
  </si>
  <si>
    <t>BRRR</t>
  </si>
  <si>
    <t>EZBC</t>
  </si>
  <si>
    <t>YBTC</t>
  </si>
  <si>
    <t>OBTC</t>
  </si>
  <si>
    <t>YBIT</t>
  </si>
  <si>
    <t>MAXI</t>
  </si>
  <si>
    <t>BTCL</t>
  </si>
  <si>
    <t>XBTY</t>
  </si>
  <si>
    <t>BTCC</t>
  </si>
  <si>
    <t>BITY</t>
  </si>
  <si>
    <t>BITC</t>
  </si>
  <si>
    <t>DEFI</t>
  </si>
  <si>
    <t>BCCC</t>
  </si>
  <si>
    <t>BAGY</t>
  </si>
  <si>
    <t>BITK</t>
  </si>
  <si>
    <t>BPI</t>
  </si>
  <si>
    <t>BTRN</t>
  </si>
  <si>
    <t>HBTC</t>
  </si>
  <si>
    <t>Ethereum</t>
  </si>
  <si>
    <t>ETHU</t>
  </si>
  <si>
    <t>ETHW</t>
  </si>
  <si>
    <t>ETHT</t>
  </si>
  <si>
    <t>ETHV</t>
  </si>
  <si>
    <t>YETH</t>
  </si>
  <si>
    <t>EETH</t>
  </si>
  <si>
    <t>EZET</t>
  </si>
  <si>
    <t>CETH</t>
  </si>
  <si>
    <t>TETH</t>
  </si>
  <si>
    <t>NEHI</t>
  </si>
  <si>
    <t>QETH</t>
  </si>
  <si>
    <t>ETU</t>
  </si>
  <si>
    <t>AETH</t>
  </si>
  <si>
    <t>ETHI</t>
  </si>
  <si>
    <t>EHY</t>
  </si>
  <si>
    <t>ETTY</t>
  </si>
  <si>
    <t>ESK</t>
  </si>
  <si>
    <t>IETH</t>
  </si>
  <si>
    <t>XRP</t>
  </si>
  <si>
    <t>XRPC</t>
  </si>
  <si>
    <t>XRPZ</t>
  </si>
  <si>
    <t>TOXR</t>
  </si>
  <si>
    <t>GXRP</t>
  </si>
  <si>
    <t>XXRP</t>
  </si>
  <si>
    <t>XRPI</t>
  </si>
  <si>
    <t>XRPT</t>
  </si>
  <si>
    <t>XRPR</t>
  </si>
  <si>
    <t>UXRP</t>
  </si>
  <si>
    <t>XRPM</t>
  </si>
  <si>
    <t>XRPK</t>
  </si>
  <si>
    <t>Solana</t>
  </si>
  <si>
    <t>BSOL</t>
  </si>
  <si>
    <t>SOLT</t>
  </si>
  <si>
    <t>GSOL</t>
  </si>
  <si>
    <t>SSK</t>
  </si>
  <si>
    <t>SOLZ</t>
  </si>
  <si>
    <t>SLON</t>
  </si>
  <si>
    <t>VSOL</t>
  </si>
  <si>
    <t>SOEZ</t>
  </si>
  <si>
    <t>TSOL</t>
  </si>
  <si>
    <t>QSOL</t>
  </si>
  <si>
    <t>SOLC</t>
  </si>
  <si>
    <t>SOLM</t>
  </si>
  <si>
    <t>SOLX</t>
  </si>
  <si>
    <t>FSOL</t>
  </si>
  <si>
    <t>Return Graph</t>
  </si>
  <si>
    <t>Flows Graph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</si>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</sst>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m/d/yyyy;"/>
  </numFmts>
  <fonts count="5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9">
    <xf numFmtId="0" fontId="0" fillId="0" borderId="0" xfId="0"/>
    <xf numFmtId="164" fontId="0" fillId="0" borderId="0" xfId="0" applyNumberFormat="1"/>
    <xf numFmtId="0" fontId="2" fillId="0" borderId="0" xfId="0" applyFont="1"/>
    <xf numFmtId="0" fontId="2" fillId="2" borderId="0" xfId="0" applyFont="1" applyFill="1"/>
    <xf numFmtId="44" fontId="2" fillId="0" borderId="0" xfId="1" applyFont="1"/>
    <xf numFmtId="44" fontId="0" fillId="0" borderId="0" xfId="1" applyFont="1"/>
    <xf numFmtId="0" fontId="1" fillId="3" borderId="0" xfId="0" applyFont="1" applyFill="1"/>
    <xf numFmtId="0" fontId="0" fillId="3" borderId="0" xfId="0" applyFill="1"/>
    <xf numFmtId="44" fontId="0" fillId="3" borderId="0" xfId="1" applyFont="1" applyFill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D5CF2-9D85-4ED1-827F-F8EB98779747}">
  <dimension ref="A1:B3"/>
  <sheetViews>
    <sheetView workbookViewId="0"/>
  </sheetViews>
  <sheetFormatPr defaultRowHeight="15" x14ac:dyDescent="0.25"/>
  <sheetData>
    <row r="1" spans="1:2" x14ac:dyDescent="0.25">
      <c r="B1" t="s">
        <v>17</v>
      </c>
    </row>
    <row r="2" spans="1:2" x14ac:dyDescent="0.25"/>
    <row r="3" spans="1:2" x14ac:dyDescent="0.25"/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2F13A-E6E4-4AA3-9513-787F41474A67}">
  <dimension ref="A1:P90"/>
  <sheetViews>
    <sheetView tabSelected="1" workbookViewId="0">
      <selection sqref="A1:XFD1048576"/>
    </sheetView>
  </sheetViews>
  <sheetFormatPr defaultRowHeight="15" x14ac:dyDescent="0.25"/>
  <cols>
    <col min="1" max="1" width="25.42578125" customWidth="1"/>
    <col min="2" max="2" width="63.7109375" customWidth="1"/>
    <col min="3" max="3" width="17" style="5" customWidth="1"/>
    <col min="4" max="7" width="12.7109375" customWidth="1"/>
    <col min="8" max="8" width="11.7109375" customWidth="1"/>
    <col min="9" max="9" width="10.7109375" customWidth="1"/>
    <col min="10" max="10" width="13.140625" bestFit="1" customWidth="1"/>
    <col min="11" max="11" width="14.5703125" customWidth="1"/>
    <col min="12" max="12" width="16.140625" customWidth="1"/>
    <col min="13" max="13" width="14.7109375" customWidth="1"/>
    <col min="14" max="14" width="15.7109375" customWidth="1"/>
    <col min="15" max="15" width="15.5703125" customWidth="1"/>
    <col min="16" max="16" width="12" bestFit="1" customWidth="1"/>
    <col min="17" max="108" width="9.140625" customWidth="1"/>
  </cols>
  <sheetData>
    <row r="1" spans="1:16" x14ac:dyDescent="0.25">
      <c r="A1" s="2" t="s">
        <v>97</v>
      </c>
      <c r="B1" s="2" t="s">
        <v>18</v>
      </c>
      <c r="C1" s="4" t="s">
        <v>10</v>
      </c>
      <c r="D1" s="2" t="s">
        <v>11</v>
      </c>
      <c r="E1" s="2" t="s">
        <v>12</v>
      </c>
      <c r="F1" s="2" t="s">
        <v>13</v>
      </c>
      <c r="G1" s="2" t="s">
        <v>14</v>
      </c>
      <c r="H1" s="2" t="s">
        <v>15</v>
      </c>
      <c r="I1" s="2" t="s">
        <v>16</v>
      </c>
      <c r="J1" s="2" t="s">
        <v>95</v>
      </c>
      <c r="K1" s="2" t="s">
        <v>23</v>
      </c>
      <c r="L1" s="2" t="s">
        <v>19</v>
      </c>
      <c r="M1" s="2" t="s">
        <v>20</v>
      </c>
      <c r="N1" s="2" t="s">
        <v>21</v>
      </c>
      <c r="O1" s="2" t="s">
        <v>22</v>
      </c>
      <c r="P1" s="2" t="s">
        <v>96</v>
      </c>
    </row>
    <row r="2" spans="1:16" x14ac:dyDescent="0.25">
      <c r="A2" s="6" t="s">
        <v>24</v>
      </c>
      <c r="B2" s="7"/>
      <c r="C2" s="8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4" spans="1:16" x14ac:dyDescent="0.25">
      <c r="B4" s="3" t="s">
        <v>25</v>
      </c>
      <c r="C4" s="4" t="s">
        <v>10</v>
      </c>
      <c r="D4" s="2" t="s">
        <v>11</v>
      </c>
      <c r="E4" s="2" t="s">
        <v>12</v>
      </c>
      <c r="F4" s="2" t="s">
        <v>13</v>
      </c>
      <c r="G4" s="2" t="s">
        <v>14</v>
      </c>
      <c r="H4" s="2" t="s">
        <v>15</v>
      </c>
      <c r="I4" s="2" t="s">
        <v>16</v>
      </c>
      <c r="J4" s="2" t="s">
        <v>95</v>
      </c>
      <c r="K4" s="2" t="s">
        <v>23</v>
      </c>
      <c r="L4" s="2" t="s">
        <v>19</v>
      </c>
      <c r="M4" s="2" t="s">
        <v>20</v>
      </c>
      <c r="N4" s="2" t="s">
        <v>21</v>
      </c>
      <c r="O4" s="2" t="s">
        <v>22</v>
      </c>
      <c r="P4" s="2" t="s">
        <v>96</v>
      </c>
    </row>
    <row r="5" spans="1:16" x14ac:dyDescent="0.25">
      <c r="A5" t="s">
        <v>0</v>
      </c>
      <c r="B5" t="str" cm="1">
        <f t="array" ref="B5">_xll.FDSR(A5,"FG_COMPANY_NAME()")</f>
        <v>iShares Bitcoin Trust ETF</v>
      </c>
      <c r="C5" s="5" cm="1">
        <f t="array" ref="C5">_xll.FDSR(A5,"FG_PRICE(0)")</f>
        <v>42.99</v>
      </c>
      <c r="D5" cm="1">
        <f t="array" ref="D5">_xll.FDSR(A5,"P_TOTAL_RETURNC(0,-1D)")</f>
        <v>6.98328E-2</v>
      </c>
      <c r="E5" cm="1">
        <f t="array" ref="E5">_xll.FDSR(A5,"P_TOTAL_RETURNC(0,-4D)")</f>
        <v>-1.1724114000000001</v>
      </c>
      <c r="F5" cm="1">
        <f t="array" ref="F5">_xll.FDSR(A5,"P_TOTAL_RETURNC(0,-1AM)")</f>
        <v>-2.3398400000000001</v>
      </c>
      <c r="G5" cm="1">
        <f t="array" ref="G5">_xll.FDSR(A5,"P_TOTAL_RETURNC(0,-3AM)")</f>
        <v>12.36279</v>
      </c>
      <c r="H5" cm="1">
        <f t="array" ref="H5">_xll.FDSR(A5,"P_TOTAL_RETURNC(0,-6AM)")</f>
        <v>-15.755433</v>
      </c>
      <c r="I5" cm="1">
        <f t="array" ref="I5">_xll.FDSR(A5,"FG_PRICE_RSI(0,0,,,14)")</f>
        <v>30.849824999999999</v>
      </c>
      <c r="K5" cm="1">
        <f t="array" ref="K5">_xll.FDSR(A5,"ETP_FUND_FLOWS(0,0,,""1D"")")</f>
        <v>-68895094.400000006</v>
      </c>
      <c r="L5" cm="1">
        <f t="array" ref="L5">_xll.FDSR(A5,"ETP_FUND_FLOWS(0,0,,""1WK"")")</f>
        <v>-559583349.75999999</v>
      </c>
      <c r="M5" cm="1">
        <f t="array" ref="M5">_xll.FDSR(A5,"ETP_FUND_FLOWS(0,0,,""1MON"")")</f>
        <v>-569511335.27999997</v>
      </c>
      <c r="N5" cm="1">
        <f t="array" ref="N5">_xll.FDSR(A5,"ETP_FUND_FLOWS(0,0,,""YTD"")")</f>
        <v>2581502747.3600001</v>
      </c>
      <c r="O5" cm="1">
        <f t="array" ref="O5">_xll.FDSR(A5,"ETP_FUND_FLOWS(0,0,,""1YR"")")</f>
        <v>17219172102.880001</v>
      </c>
    </row>
    <row r="6" spans="1:16" x14ac:dyDescent="0.25">
      <c r="A6" t="s">
        <v>1</v>
      </c>
      <c r="B6" t="str" cm="1">
        <f t="array" ref="B6">_xll.FDSR(A6,"FG_COMPANY_NAME()")</f>
        <v>Fidelity Wise Origin Bitcoin Fund</v>
      </c>
      <c r="C6" s="5" cm="1">
        <f t="array" ref="C6">_xll.FDSR(A6,"FG_PRICE(0)")</f>
        <v>66.06</v>
      </c>
      <c r="D6" cm="1">
        <f t="array" ref="D6">_xll.FDSR(A6,"P_TOTAL_RETURNC(0,-1D)")</f>
        <v>0.12123585000000001</v>
      </c>
      <c r="E6" cm="1">
        <f t="array" ref="E6">_xll.FDSR(A6,"P_TOTAL_RETURNC(0,-4D)")</f>
        <v>-1.1373877999999999</v>
      </c>
      <c r="F6" cm="1">
        <f t="array" ref="F6">_xll.FDSR(A6,"P_TOTAL_RETURNC(0,-1AM)")</f>
        <v>-2.2925675000000001</v>
      </c>
      <c r="G6" cm="1">
        <f t="array" ref="G6">_xll.FDSR(A6,"P_TOTAL_RETURNC(0,-3AM)")</f>
        <v>12.461686</v>
      </c>
      <c r="H6" cm="1">
        <f t="array" ref="H6">_xll.FDSR(A6,"P_TOTAL_RETURNC(0,-6AM)")</f>
        <v>-15.729051999999999</v>
      </c>
      <c r="I6" cm="1">
        <f t="array" ref="I6">_xll.FDSR(A6,"FG_PRICE_RSI(0,0,,,14)")</f>
        <v>30.632715000000001</v>
      </c>
      <c r="K6" cm="1">
        <f t="array" ref="K6">_xll.FDSR(A6,"ETP_FUND_FLOWS(0,0,,""1D"")")</f>
        <v>-36291292.950000003</v>
      </c>
      <c r="L6" cm="1">
        <f t="array" ref="L6">_xll.FDSR(A6,"ETP_FUND_FLOWS(0,0,,""1WK"")")</f>
        <v>-48087636.375</v>
      </c>
      <c r="M6" cm="1">
        <f t="array" ref="M6">_xll.FDSR(A6,"ETP_FUND_FLOWS(0,0,,""1MON"")")</f>
        <v>-271471677.19999999</v>
      </c>
      <c r="N6" cm="1">
        <f t="array" ref="N6">_xll.FDSR(A6,"ETP_FUND_FLOWS(0,0,,""YTD"")")</f>
        <v>-1418067730.3499999</v>
      </c>
      <c r="O6" cm="1">
        <f t="array" ref="O6">_xll.FDSR(A6,"ETP_FUND_FLOWS(0,0,,""1YR"")")</f>
        <v>-1114663464.45</v>
      </c>
    </row>
    <row r="7" spans="1:16" x14ac:dyDescent="0.25">
      <c r="A7" t="s">
        <v>2</v>
      </c>
      <c r="B7" t="str" cm="1">
        <f t="array" ref="B7">_xll.FDSR(A7,"FG_COMPANY_NAME()")</f>
        <v>Grayscale Bitcoin Trust ETF</v>
      </c>
      <c r="C7" s="5" cm="1">
        <f t="array" ref="C7">_xll.FDSR(A7,"FG_PRICE(0)")</f>
        <v>58.94</v>
      </c>
      <c r="D7" cm="1">
        <f t="array" ref="D7">_xll.FDSR(A7,"P_TOTAL_RETURNC(0,-1D)")</f>
        <v>0.1529336</v>
      </c>
      <c r="E7" cm="1">
        <f t="array" ref="E7">_xll.FDSR(A7,"P_TOTAL_RETURNC(0,-4D)")</f>
        <v>-1.1073827999999999</v>
      </c>
      <c r="F7" cm="1">
        <f t="array" ref="F7">_xll.FDSR(A7,"P_TOTAL_RETURNC(0,-1AM)")</f>
        <v>-2.3687242999999998</v>
      </c>
      <c r="G7" cm="1">
        <f t="array" ref="G7">_xll.FDSR(A7,"P_TOTAL_RETURNC(0,-3AM)")</f>
        <v>12.095844</v>
      </c>
      <c r="H7" cm="1">
        <f t="array" ref="H7">_xll.FDSR(A7,"P_TOTAL_RETURNC(0,-6AM)")</f>
        <v>-16.254615999999999</v>
      </c>
      <c r="I7" cm="1">
        <f t="array" ref="I7">_xll.FDSR(A7,"FG_PRICE_RSI(0,0,,,14)")</f>
        <v>30.716723999999999</v>
      </c>
      <c r="K7" cm="1">
        <f t="array" ref="K7">_xll.FDSR(A7,"ETP_FUND_FLOWS(0,0,,""1D"")")</f>
        <v>0</v>
      </c>
      <c r="L7" cm="1">
        <f t="array" ref="L7">_xll.FDSR(A7,"ETP_FUND_FLOWS(0,0,,""1WK"")")</f>
        <v>0</v>
      </c>
      <c r="M7" cm="1">
        <f t="array" ref="M7">_xll.FDSR(A7,"ETP_FUND_FLOWS(0,0,,""1MON"")")</f>
        <v>-228851900</v>
      </c>
      <c r="N7" cm="1">
        <f t="array" ref="N7">_xll.FDSR(A7,"ETP_FUND_FLOWS(0,0,,""YTD"")")</f>
        <v>-1258380400</v>
      </c>
      <c r="O7" cm="1">
        <f t="array" ref="O7">_xll.FDSR(A7,"ETP_FUND_FLOWS(0,0,,""1YR"")")</f>
        <v>-3453909200</v>
      </c>
    </row>
    <row r="8" spans="1:16" x14ac:dyDescent="0.25">
      <c r="A8" t="s">
        <v>4</v>
      </c>
      <c r="B8" t="str" cm="1">
        <f t="array" ref="B8">_xll.FDSR(A8,"FG_COMPANY_NAME()")</f>
        <v>Grayscale Bitcoin Mini Trust ETF</v>
      </c>
      <c r="C8" s="5" cm="1">
        <f t="array" ref="C8">_xll.FDSR(A8,"FG_PRICE(0)")</f>
        <v>33.56</v>
      </c>
      <c r="D8" cm="1">
        <f t="array" ref="D8">_xll.FDSR(A8,"P_TOTAL_RETURNC(0,-1D)")</f>
        <v>8.9478489999999994E-2</v>
      </c>
      <c r="E8" cm="1">
        <f t="array" ref="E8">_xll.FDSR(A8,"P_TOTAL_RETURNC(0,-4D)")</f>
        <v>-1.1196136000000001</v>
      </c>
      <c r="F8" cm="1">
        <f t="array" ref="F8">_xll.FDSR(A8,"P_TOTAL_RETURNC(0,-1AM)")</f>
        <v>-2.3567019999999999</v>
      </c>
      <c r="G8" cm="1">
        <f t="array" ref="G8">_xll.FDSR(A8,"P_TOTAL_RETURNC(0,-3AM)")</f>
        <v>12.504196</v>
      </c>
      <c r="H8" cm="1">
        <f t="array" ref="H8">_xll.FDSR(A8,"P_TOTAL_RETURNC(0,-6AM)")</f>
        <v>-15.720737</v>
      </c>
      <c r="I8" cm="1">
        <f t="array" ref="I8">_xll.FDSR(A8,"FG_PRICE_RSI(0,0,,,14)")</f>
        <v>30.664652</v>
      </c>
      <c r="K8" cm="1">
        <f t="array" ref="K8">_xll.FDSR(A8,"ETP_FUND_FLOWS(0,0,,""1D"")")</f>
        <v>0</v>
      </c>
      <c r="L8" cm="1">
        <f t="array" ref="L8">_xll.FDSR(A8,"ETP_FUND_FLOWS(0,0,,""1WK"")")</f>
        <v>0</v>
      </c>
      <c r="M8" cm="1">
        <f t="array" ref="M8">_xll.FDSR(A8,"ETP_FUND_FLOWS(0,0,,""1MON"")")</f>
        <v>24512700</v>
      </c>
      <c r="N8" cm="1">
        <f t="array" ref="N8">_xll.FDSR(A8,"ETP_FUND_FLOWS(0,0,,""YTD"")")</f>
        <v>356159100</v>
      </c>
      <c r="O8" cm="1">
        <f t="array" ref="O8">_xll.FDSR(A8,"ETP_FUND_FLOWS(0,0,,""1YR"")")</f>
        <v>925659000</v>
      </c>
    </row>
    <row r="9" spans="1:16" x14ac:dyDescent="0.25">
      <c r="A9" t="s">
        <v>6</v>
      </c>
      <c r="B9" t="str" cm="1">
        <f t="array" ref="B9">_xll.FDSR(A9,"FG_COMPANY_NAME()")</f>
        <v>Bitwise Bitcoin ETF Trust</v>
      </c>
      <c r="C9" s="5" cm="1">
        <f t="array" ref="C9">_xll.FDSR(A9,"FG_PRICE(0)")</f>
        <v>41.21</v>
      </c>
      <c r="D9" cm="1">
        <f t="array" ref="D9">_xll.FDSR(A9,"P_TOTAL_RETURNC(0,-1D)")</f>
        <v>0.17014741999999999</v>
      </c>
      <c r="E9" cm="1">
        <f t="array" ref="E9">_xll.FDSR(A9,"P_TOTAL_RETURNC(0,-4D)")</f>
        <v>-1.1276424</v>
      </c>
      <c r="F9" cm="1">
        <f t="array" ref="F9">_xll.FDSR(A9,"P_TOTAL_RETURNC(0,-1AM)")</f>
        <v>-2.2996723999999999</v>
      </c>
      <c r="G9" cm="1">
        <f t="array" ref="G9">_xll.FDSR(A9,"P_TOTAL_RETURNC(0,-3AM)")</f>
        <v>12.442017</v>
      </c>
      <c r="H9" cm="1">
        <f t="array" ref="H9">_xll.FDSR(A9,"P_TOTAL_RETURNC(0,-6AM)")</f>
        <v>-15.656984</v>
      </c>
      <c r="I9" cm="1">
        <f t="array" ref="I9">_xll.FDSR(A9,"FG_PRICE_RSI(0,0,,,14)")</f>
        <v>30.966951000000002</v>
      </c>
      <c r="K9" cm="1">
        <f t="array" ref="K9">_xll.FDSR(A9,"ETP_FUND_FLOWS(0,0,,""1D"")")</f>
        <v>0</v>
      </c>
      <c r="L9" cm="1">
        <f t="array" ref="L9">_xll.FDSR(A9,"ETP_FUND_FLOWS(0,0,,""1WK"")")</f>
        <v>0</v>
      </c>
      <c r="M9" cm="1">
        <f t="array" ref="M9">_xll.FDSR(A9,"ETP_FUND_FLOWS(0,0,,""1MON"")")</f>
        <v>-73464150</v>
      </c>
      <c r="N9" cm="1">
        <f t="array" ref="N9">_xll.FDSR(A9,"ETP_FUND_FLOWS(0,0,,""YTD"")")</f>
        <v>-67985410</v>
      </c>
      <c r="O9" cm="1">
        <f t="array" ref="O9">_xll.FDSR(A9,"ETP_FUND_FLOWS(0,0,,""1YR"")")</f>
        <v>2171690</v>
      </c>
    </row>
    <row r="10" spans="1:16" x14ac:dyDescent="0.25">
      <c r="A10" t="s">
        <v>5</v>
      </c>
      <c r="B10" t="str" cm="1">
        <f t="array" ref="B10">_xll.FDSR(A10,"FG_COMPANY_NAME()")</f>
        <v>ARK 21Shares Bitcoin ETF</v>
      </c>
      <c r="C10" s="5" cm="1">
        <f t="array" ref="C10">_xll.FDSR(A10,"FG_PRICE(0)")</f>
        <v>25.17</v>
      </c>
      <c r="D10" cm="1">
        <f t="array" ref="D10">_xll.FDSR(A10,"P_TOTAL_RETURNC(0,-1D)")</f>
        <v>0.13924837000000001</v>
      </c>
      <c r="E10" cm="1">
        <f t="array" ref="E10">_xll.FDSR(A10,"P_TOTAL_RETURNC(0,-4D)")</f>
        <v>-1.1778533</v>
      </c>
      <c r="F10" cm="1">
        <f t="array" ref="F10">_xll.FDSR(A10,"P_TOTAL_RETURNC(0,-1AM)")</f>
        <v>-2.3282886</v>
      </c>
      <c r="G10" cm="1">
        <f t="array" ref="G10">_xll.FDSR(A10,"P_TOTAL_RETURNC(0,-3AM)")</f>
        <v>12.46649</v>
      </c>
      <c r="H10" cm="1">
        <f t="array" ref="H10">_xll.FDSR(A10,"P_TOTAL_RETURNC(0,-6AM)")</f>
        <v>-15.7066345</v>
      </c>
      <c r="I10" cm="1">
        <f t="array" ref="I10">_xll.FDSR(A10,"FG_PRICE_RSI(0,0,,,14)")</f>
        <v>30.776892</v>
      </c>
      <c r="K10" cm="1">
        <f t="array" ref="K10">_xll.FDSR(A10,"ETP_FUND_FLOWS(0,0,,""1D"")")</f>
        <v>0</v>
      </c>
      <c r="L10" cm="1">
        <f t="array" ref="L10">_xll.FDSR(A10,"ETP_FUND_FLOWS(0,0,,""1WK"")")</f>
        <v>2828760</v>
      </c>
      <c r="M10" cm="1">
        <f t="array" ref="M10">_xll.FDSR(A10,"ETP_FUND_FLOWS(0,0,,""1MON"")")</f>
        <v>-336864470</v>
      </c>
      <c r="N10" cm="1">
        <f t="array" ref="N10">_xll.FDSR(A10,"ETP_FUND_FLOWS(0,0,,""YTD"")")</f>
        <v>-427831390</v>
      </c>
      <c r="O10" cm="1">
        <f t="array" ref="O10">_xll.FDSR(A10,"ETP_FUND_FLOWS(0,0,,""1YR"")")</f>
        <v>-1517107639.4807701</v>
      </c>
    </row>
    <row r="11" spans="1:16" x14ac:dyDescent="0.25">
      <c r="A11" t="s">
        <v>9</v>
      </c>
      <c r="B11" t="str" cm="1">
        <f t="array" ref="B11">_xll.FDSR(A11,"FG_COMPANY_NAME()")</f>
        <v>ProShares Bitcoin ETF</v>
      </c>
      <c r="C11" s="5" cm="1">
        <f t="array" ref="C11">_xll.FDSR(A11,"FG_PRICE(0)")</f>
        <v>10.37</v>
      </c>
      <c r="D11" cm="1">
        <f t="array" ref="D11">_xll.FDSR(A11,"P_TOTAL_RETURNC(0,-1D)")</f>
        <v>0.19322634</v>
      </c>
      <c r="E11" cm="1">
        <f t="array" ref="E11">_xll.FDSR(A11,"P_TOTAL_RETURNC(0,-4D)")</f>
        <v>-1.049614</v>
      </c>
      <c r="F11" cm="1">
        <f t="array" ref="F11">_xll.FDSR(A11,"P_TOTAL_RETURNC(0,-1AM)")</f>
        <v>-2.4879992</v>
      </c>
      <c r="G11" cm="1">
        <f t="array" ref="G11">_xll.FDSR(A11,"P_TOTAL_RETURNC(0,-3AM)")</f>
        <v>11.667299</v>
      </c>
      <c r="H11" cm="1">
        <f t="array" ref="H11">_xll.FDSR(A11,"P_TOTAL_RETURNC(0,-6AM)")</f>
        <v>-16.601966999999998</v>
      </c>
      <c r="I11" cm="1">
        <f t="array" ref="I11">_xll.FDSR(A11,"FG_PRICE_RSI(0,0,,,14)")</f>
        <v>30.434781999999998</v>
      </c>
      <c r="K11" t="e" cm="1">
        <f t="array" ref="K11">_xll.FDSR(A11,"ETP_FUND_FLOWS(0,0,,""1D"")")</f>
        <v>#N/A</v>
      </c>
      <c r="L11" t="e" cm="1">
        <f t="array" ref="L11">_xll.FDSR(A11,"ETP_FUND_FLOWS(0,0,,""1WK"")")</f>
        <v>#N/A</v>
      </c>
      <c r="M11" t="e" cm="1">
        <f t="array" ref="M11">_xll.FDSR(A11,"ETP_FUND_FLOWS(0,0,,""1MON"")")</f>
        <v>#N/A</v>
      </c>
      <c r="N11" t="e" cm="1">
        <f t="array" ref="N11">_xll.FDSR(A11,"ETP_FUND_FLOWS(0,0,,""YTD"")")</f>
        <v>#N/A</v>
      </c>
      <c r="O11" t="e" cm="1">
        <f t="array" ref="O11">_xll.FDSR(A11,"ETP_FUND_FLOWS(0,0,,""1YR"")")</f>
        <v>#N/A</v>
      </c>
    </row>
    <row r="12" spans="1:16" x14ac:dyDescent="0.25">
      <c r="A12" t="s">
        <v>26</v>
      </c>
      <c r="B12" t="str" cm="1">
        <f t="array" ref="B12">_xll.FDSR(A12,"FG_COMPANY_NAME()")</f>
        <v>2x Bitcoin Strategy ETF</v>
      </c>
      <c r="C12" s="5" cm="1">
        <f t="array" ref="C12">_xll.FDSR(A12,"FG_PRICE(0)")</f>
        <v>17.87</v>
      </c>
      <c r="D12" cm="1">
        <f t="array" ref="D12">_xll.FDSR(A12,"P_TOTAL_RETURNC(0,-1D)")</f>
        <v>0.33689736999999997</v>
      </c>
      <c r="E12" cm="1">
        <f t="array" ref="E12">_xll.FDSR(A12,"P_TOTAL_RETURNC(0,-4D)")</f>
        <v>-2.6144265999999998</v>
      </c>
      <c r="F12" cm="1">
        <f t="array" ref="F12">_xll.FDSR(A12,"P_TOTAL_RETURNC(0,-1AM)")</f>
        <v>-6.0906529999999997</v>
      </c>
      <c r="G12" cm="1">
        <f t="array" ref="G12">_xll.FDSR(A12,"P_TOTAL_RETURNC(0,-3AM)")</f>
        <v>18.763684999999999</v>
      </c>
      <c r="H12" cm="1">
        <f t="array" ref="H12">_xll.FDSR(A12,"P_TOTAL_RETURNC(0,-6AM)")</f>
        <v>-40.466320000000003</v>
      </c>
      <c r="I12" cm="1">
        <f t="array" ref="I12">_xll.FDSR(A12,"FG_PRICE_RSI(0,0,,,14)")</f>
        <v>29.697765</v>
      </c>
      <c r="K12" cm="1">
        <f t="array" ref="K12">_xll.FDSR(A12,"ETP_FUND_FLOWS(0,0,,""1D"")")</f>
        <v>0</v>
      </c>
      <c r="L12" cm="1">
        <f t="array" ref="L12">_xll.FDSR(A12,"ETP_FUND_FLOWS(0,0,,""1WK"")")</f>
        <v>-562413</v>
      </c>
      <c r="M12" cm="1">
        <f t="array" ref="M12">_xll.FDSR(A12,"ETP_FUND_FLOWS(0,0,,""1MON"")")</f>
        <v>-78606637</v>
      </c>
      <c r="N12" cm="1">
        <f t="array" ref="N12">_xll.FDSR(A12,"ETP_FUND_FLOWS(0,0,,""YTD"")")</f>
        <v>188689400</v>
      </c>
      <c r="O12" cm="1">
        <f t="array" ref="O12">_xll.FDSR(A12,"ETP_FUND_FLOWS(0,0,,""1YR"")")</f>
        <v>-96974155</v>
      </c>
    </row>
    <row r="13" spans="1:16" x14ac:dyDescent="0.25">
      <c r="A13" t="s">
        <v>27</v>
      </c>
      <c r="B13" t="str" cm="1">
        <f t="array" ref="B13">_xll.FDSR(A13,"FG_COMPANY_NAME()")</f>
        <v>VanEck Bitcoin ETF</v>
      </c>
      <c r="C13" s="5" cm="1">
        <f t="array" ref="C13">_xll.FDSR(A13,"FG_PRICE(0)")</f>
        <v>21.46</v>
      </c>
      <c r="D13" cm="1">
        <f t="array" ref="D13">_xll.FDSR(A13,"P_TOTAL_RETURNC(0,-1D)")</f>
        <v>9.3281269999999999E-2</v>
      </c>
      <c r="E13" cm="1">
        <f t="array" ref="E13">_xll.FDSR(A13,"P_TOTAL_RETURNC(0,-4D)")</f>
        <v>-1.1515439000000001</v>
      </c>
      <c r="F13" cm="1">
        <f t="array" ref="F13">_xll.FDSR(A13,"P_TOTAL_RETURNC(0,-1AM)")</f>
        <v>-2.3213506000000002</v>
      </c>
      <c r="G13" cm="1">
        <f t="array" ref="G13">_xll.FDSR(A13,"P_TOTAL_RETURNC(0,-3AM)")</f>
        <v>12.532769999999999</v>
      </c>
      <c r="H13" cm="1">
        <f t="array" ref="H13">_xll.FDSR(A13,"P_TOTAL_RETURNC(0,-6AM)")</f>
        <v>-15.578288000000001</v>
      </c>
      <c r="I13" cm="1">
        <f t="array" ref="I13">_xll.FDSR(A13,"FG_PRICE_RSI(0,0,,,14)")</f>
        <v>30.823530000000002</v>
      </c>
      <c r="K13" cm="1">
        <f t="array" ref="K13">_xll.FDSR(A13,"ETP_FUND_FLOWS(0,0,,""1D"")")</f>
        <v>0</v>
      </c>
      <c r="L13" cm="1">
        <f t="array" ref="L13">_xll.FDSR(A13,"ETP_FUND_FLOWS(0,0,,""1WK"")")</f>
        <v>0</v>
      </c>
      <c r="M13" cm="1">
        <f t="array" ref="M13">_xll.FDSR(A13,"ETP_FUND_FLOWS(0,0,,""1MON"")")</f>
        <v>-17053255</v>
      </c>
      <c r="N13" cm="1">
        <f t="array" ref="N13">_xll.FDSR(A13,"ETP_FUND_FLOWS(0,0,,""YTD"")")</f>
        <v>53733205</v>
      </c>
      <c r="O13" cm="1">
        <f t="array" ref="O13">_xll.FDSR(A13,"ETP_FUND_FLOWS(0,0,,""1YR"")")</f>
        <v>234068147</v>
      </c>
    </row>
    <row r="14" spans="1:16" x14ac:dyDescent="0.25">
      <c r="A14" t="s">
        <v>28</v>
      </c>
      <c r="B14" t="str" cm="1">
        <f t="array" ref="B14">_xll.FDSR(A14,"FG_COMPANY_NAME()")</f>
        <v>NEOS Bitcoin High Income ETF</v>
      </c>
      <c r="C14" s="5" cm="1">
        <f t="array" ref="C14">_xll.FDSR(A14,"FG_PRICE(0)")</f>
        <v>34.92</v>
      </c>
      <c r="D14" cm="1">
        <f t="array" ref="D14">_xll.FDSR(A14,"P_TOTAL_RETURNC(0,-1D)")</f>
        <v>-0.34247636999999997</v>
      </c>
      <c r="E14" cm="1">
        <f t="array" ref="E14">_xll.FDSR(A14,"P_TOTAL_RETURNC(0,-4D)")</f>
        <v>-1.2842119000000001</v>
      </c>
      <c r="F14" cm="1">
        <f t="array" ref="F14">_xll.FDSR(A14,"P_TOTAL_RETURNC(0,-1AM)")</f>
        <v>-0.65230129999999997</v>
      </c>
      <c r="G14" cm="1">
        <f t="array" ref="G14">_xll.FDSR(A14,"P_TOTAL_RETURNC(0,-3AM)")</f>
        <v>12.459135</v>
      </c>
      <c r="H14" cm="1">
        <f t="array" ref="H14">_xll.FDSR(A14,"P_TOTAL_RETURNC(0,-6AM)")</f>
        <v>-12.781501</v>
      </c>
      <c r="I14" cm="1">
        <f t="array" ref="I14">_xll.FDSR(A14,"FG_PRICE_RSI(0,0,,,14)")</f>
        <v>26.360544000000001</v>
      </c>
      <c r="K14" cm="1">
        <f t="array" ref="K14">_xll.FDSR(A14,"ETP_FUND_FLOWS(0,0,,""1D"")")</f>
        <v>0</v>
      </c>
      <c r="L14" cm="1">
        <f t="array" ref="L14">_xll.FDSR(A14,"ETP_FUND_FLOWS(0,0,,""1WK"")")</f>
        <v>0</v>
      </c>
      <c r="M14" cm="1">
        <f t="array" ref="M14">_xll.FDSR(A14,"ETP_FUND_FLOWS(0,0,,""1MON"")")</f>
        <v>141500743</v>
      </c>
      <c r="N14" cm="1">
        <f t="array" ref="N14">_xll.FDSR(A14,"ETP_FUND_FLOWS(0,0,,""YTD"")")</f>
        <v>513558265</v>
      </c>
      <c r="O14" cm="1">
        <f t="array" ref="O14">_xll.FDSR(A14,"ETP_FUND_FLOWS(0,0,,""1YR"")")</f>
        <v>1534357168</v>
      </c>
    </row>
    <row r="15" spans="1:16" x14ac:dyDescent="0.25">
      <c r="A15" t="s">
        <v>29</v>
      </c>
      <c r="B15" t="str" cm="1">
        <f t="array" ref="B15">_xll.FDSR(A15,"FG_COMPANY_NAME()")</f>
        <v>ProShares Ultra Bitcoin ETF</v>
      </c>
      <c r="C15" s="5" cm="1">
        <f t="array" ref="C15">_xll.FDSR(A15,"FG_PRICE(0)")</f>
        <v>14.06</v>
      </c>
      <c r="D15" cm="1">
        <f t="array" ref="D15">_xll.FDSR(A15,"P_TOTAL_RETURNC(0,-1D)")</f>
        <v>0.35688877000000002</v>
      </c>
      <c r="E15" cm="1">
        <f t="array" ref="E15">_xll.FDSR(A15,"P_TOTAL_RETURNC(0,-4D)")</f>
        <v>-2.6315748999999999</v>
      </c>
      <c r="F15" cm="1">
        <f t="array" ref="F15">_xll.FDSR(A15,"P_TOTAL_RETURNC(0,-1AM)")</f>
        <v>-6.2396583999999997</v>
      </c>
      <c r="G15" cm="1">
        <f t="array" ref="G15">_xll.FDSR(A15,"P_TOTAL_RETURNC(0,-3AM)")</f>
        <v>18.322908000000002</v>
      </c>
      <c r="H15" cm="1">
        <f t="array" ref="H15">_xll.FDSR(A15,"P_TOTAL_RETURNC(0,-6AM)")</f>
        <v>-41.007347000000003</v>
      </c>
      <c r="I15" cm="1">
        <f t="array" ref="I15">_xll.FDSR(A15,"FG_PRICE_RSI(0,0,,,14)")</f>
        <v>29.833334000000001</v>
      </c>
      <c r="K15" t="e" cm="1">
        <f t="array" ref="K15">_xll.FDSR(A15,"ETP_FUND_FLOWS(0,0,,""1D"")")</f>
        <v>#N/A</v>
      </c>
      <c r="L15" t="e" cm="1">
        <f t="array" ref="L15">_xll.FDSR(A15,"ETP_FUND_FLOWS(0,0,,""1WK"")")</f>
        <v>#N/A</v>
      </c>
      <c r="M15" t="e" cm="1">
        <f t="array" ref="M15">_xll.FDSR(A15,"ETP_FUND_FLOWS(0,0,,""1MON"")")</f>
        <v>#N/A</v>
      </c>
      <c r="N15" t="e" cm="1">
        <f t="array" ref="N15">_xll.FDSR(A15,"ETP_FUND_FLOWS(0,0,,""YTD"")")</f>
        <v>#N/A</v>
      </c>
      <c r="O15" t="e" cm="1">
        <f t="array" ref="O15">_xll.FDSR(A15,"ETP_FUND_FLOWS(0,0,,""1YR"")")</f>
        <v>#N/A</v>
      </c>
    </row>
    <row r="16" spans="1:16" x14ac:dyDescent="0.25">
      <c r="A16" t="s">
        <v>30</v>
      </c>
      <c r="B16" t="str" cm="1">
        <f t="array" ref="B16">_xll.FDSR(A16,"FG_COMPANY_NAME()")</f>
        <v>Invesco Galaxy Bitcoin ETF</v>
      </c>
      <c r="C16" s="5" cm="1">
        <f t="array" ref="C16">_xll.FDSR(A16,"FG_PRICE(0)")</f>
        <v>75.52</v>
      </c>
      <c r="D16" cm="1">
        <f t="array" ref="D16">_xll.FDSR(A16,"P_TOTAL_RETURNC(0,-1D)")</f>
        <v>0.15914439999999999</v>
      </c>
      <c r="E16" cm="1">
        <f t="array" ref="E16">_xll.FDSR(A16,"P_TOTAL_RETURNC(0,-4D)")</f>
        <v>-1.0870993</v>
      </c>
      <c r="F16" cm="1">
        <f t="array" ref="F16">_xll.FDSR(A16,"P_TOTAL_RETURNC(0,-1AM)")</f>
        <v>-2.290082</v>
      </c>
      <c r="G16" cm="1">
        <f t="array" ref="G16">_xll.FDSR(A16,"P_TOTAL_RETURNC(0,-3AM)")</f>
        <v>12.44787</v>
      </c>
      <c r="H16" cm="1">
        <f t="array" ref="H16">_xll.FDSR(A16,"P_TOTAL_RETURNC(0,-6AM)")</f>
        <v>-15.733098999999999</v>
      </c>
      <c r="I16" cm="1">
        <f t="array" ref="I16">_xll.FDSR(A16,"FG_PRICE_RSI(0,0,,,14)")</f>
        <v>31.192661000000001</v>
      </c>
      <c r="K16" cm="1">
        <f t="array" ref="K16">_xll.FDSR(A16,"ETP_FUND_FLOWS(0,0,,""1D"")")</f>
        <v>0</v>
      </c>
      <c r="L16" cm="1">
        <f t="array" ref="L16">_xll.FDSR(A16,"ETP_FUND_FLOWS(0,0,,""1WK"")")</f>
        <v>0</v>
      </c>
      <c r="M16" cm="1">
        <f t="array" ref="M16">_xll.FDSR(A16,"ETP_FUND_FLOWS(0,0,,""1MON"")")</f>
        <v>-17070660</v>
      </c>
      <c r="N16" cm="1">
        <f t="array" ref="N16">_xll.FDSR(A16,"ETP_FUND_FLOWS(0,0,,""YTD"")")</f>
        <v>26680350</v>
      </c>
      <c r="O16" cm="1">
        <f t="array" ref="O16">_xll.FDSR(A16,"ETP_FUND_FLOWS(0,0,,""1YR"")")</f>
        <v>125659980</v>
      </c>
    </row>
    <row r="17" spans="1:15" x14ac:dyDescent="0.25">
      <c r="A17" t="s">
        <v>31</v>
      </c>
      <c r="B17" t="str" cm="1">
        <f t="array" ref="B17">_xll.FDSR(A17,"FG_COMPANY_NAME()")</f>
        <v>Coinshares Bitcoin ETF</v>
      </c>
      <c r="C17" s="5" cm="1">
        <f t="array" ref="C17">_xll.FDSR(A17,"FG_PRICE(0)")</f>
        <v>21.4</v>
      </c>
      <c r="D17" cm="1">
        <f t="array" ref="D17">_xll.FDSR(A17,"P_TOTAL_RETURNC(0,-1D)")</f>
        <v>0.12725591999999999</v>
      </c>
      <c r="E17" cm="1">
        <f t="array" ref="E17">_xll.FDSR(A17,"P_TOTAL_RETURNC(0,-4D)")</f>
        <v>-1.1090576999999999</v>
      </c>
      <c r="F17" cm="1">
        <f t="array" ref="F17">_xll.FDSR(A17,"P_TOTAL_RETURNC(0,-1AM)")</f>
        <v>-2.2848904000000001</v>
      </c>
      <c r="G17" cm="1">
        <f t="array" ref="G17">_xll.FDSR(A17,"P_TOTAL_RETURNC(0,-3AM)")</f>
        <v>12.335957000000001</v>
      </c>
      <c r="H17" cm="1">
        <f t="array" ref="H17">_xll.FDSR(A17,"P_TOTAL_RETURNC(0,-6AM)")</f>
        <v>-15.714848</v>
      </c>
      <c r="I17" cm="1">
        <f t="array" ref="I17">_xll.FDSR(A17,"FG_PRICE_RSI(0,0,,,14)")</f>
        <v>31.026215000000001</v>
      </c>
      <c r="K17" cm="1">
        <f t="array" ref="K17">_xll.FDSR(A17,"ETP_FUND_FLOWS(0,0,,""1D"")")</f>
        <v>0</v>
      </c>
      <c r="L17" cm="1">
        <f t="array" ref="L17">_xll.FDSR(A17,"ETP_FUND_FLOWS(0,0,,""1WK"")")</f>
        <v>0</v>
      </c>
      <c r="M17" cm="1">
        <f t="array" ref="M17">_xll.FDSR(A17,"ETP_FUND_FLOWS(0,0,,""1MON"")")</f>
        <v>-30859414.5</v>
      </c>
      <c r="N17" cm="1">
        <f t="array" ref="N17">_xll.FDSR(A17,"ETP_FUND_FLOWS(0,0,,""YTD"")")</f>
        <v>22423655.5</v>
      </c>
      <c r="O17" cm="1">
        <f t="array" ref="O17">_xll.FDSR(A17,"ETP_FUND_FLOWS(0,0,,""1YR"")")</f>
        <v>-10593218</v>
      </c>
    </row>
    <row r="18" spans="1:15" x14ac:dyDescent="0.25">
      <c r="A18" t="s">
        <v>32</v>
      </c>
      <c r="B18" t="str" cm="1">
        <f t="array" ref="B18">_xll.FDSR(A18,"FG_COMPANY_NAME()")</f>
        <v>Franklin Bitcoin ETF</v>
      </c>
      <c r="C18" s="5" cm="1">
        <f t="array" ref="C18">_xll.FDSR(A18,"FG_PRICE(0)")</f>
        <v>43.86</v>
      </c>
      <c r="D18" cm="1">
        <f t="array" ref="D18">_xll.FDSR(A18,"P_TOTAL_RETURNC(0,-1D)")</f>
        <v>0.13699532</v>
      </c>
      <c r="E18" cm="1">
        <f t="array" ref="E18">_xll.FDSR(A18,"P_TOTAL_RETURNC(0,-4D)")</f>
        <v>-1.0825454999999999</v>
      </c>
      <c r="F18" cm="1">
        <f t="array" ref="F18">_xll.FDSR(A18,"P_TOTAL_RETURNC(0,-1AM)")</f>
        <v>-2.2727309999999998</v>
      </c>
      <c r="G18" cm="1">
        <f t="array" ref="G18">_xll.FDSR(A18,"P_TOTAL_RETURNC(0,-3AM)")</f>
        <v>12.51924</v>
      </c>
      <c r="H18" cm="1">
        <f t="array" ref="H18">_xll.FDSR(A18,"P_TOTAL_RETURNC(0,-6AM)")</f>
        <v>-15.686273999999999</v>
      </c>
      <c r="I18" cm="1">
        <f t="array" ref="I18">_xll.FDSR(A18,"FG_PRICE_RSI(0,0,,,14)")</f>
        <v>31.022728000000001</v>
      </c>
      <c r="K18" cm="1">
        <f t="array" ref="K18">_xll.FDSR(A18,"ETP_FUND_FLOWS(0,0,,""1D"")")</f>
        <v>0</v>
      </c>
      <c r="L18" cm="1">
        <f t="array" ref="L18">_xll.FDSR(A18,"ETP_FUND_FLOWS(0,0,,""1WK"")")</f>
        <v>0</v>
      </c>
      <c r="M18" cm="1">
        <f t="array" ref="M18">_xll.FDSR(A18,"ETP_FUND_FLOWS(0,0,,""1MON"")")</f>
        <v>-41237250</v>
      </c>
      <c r="N18" cm="1">
        <f t="array" ref="N18">_xll.FDSR(A18,"ETP_FUND_FLOWS(0,0,,""YTD"")")</f>
        <v>2073800</v>
      </c>
      <c r="O18" cm="1">
        <f t="array" ref="O18">_xll.FDSR(A18,"ETP_FUND_FLOWS(0,0,,""1YR"")")</f>
        <v>83894350</v>
      </c>
    </row>
    <row r="19" spans="1:15" x14ac:dyDescent="0.25">
      <c r="A19" t="s">
        <v>33</v>
      </c>
      <c r="B19" t="str" cm="1">
        <f t="array" ref="B19">_xll.FDSR(A19,"FG_COMPANY_NAME()")</f>
        <v>Roundhill Bitcoin Covered Call Strategy ETF</v>
      </c>
      <c r="C19" s="5" cm="1">
        <f t="array" ref="C19">_xll.FDSR(A19,"FG_PRICE(0)")</f>
        <v>21.56</v>
      </c>
      <c r="D19" cm="1">
        <f t="array" ref="D19">_xll.FDSR(A19,"P_TOTAL_RETURNC(0,-1D)")</f>
        <v>-9.2679259999999999E-2</v>
      </c>
      <c r="E19" cm="1">
        <f t="array" ref="E19">_xll.FDSR(A19,"P_TOTAL_RETURNC(0,-4D)")</f>
        <v>-0.2787888</v>
      </c>
      <c r="F19" cm="1">
        <f t="array" ref="F19">_xll.FDSR(A19,"P_TOTAL_RETURNC(0,-1AM)")</f>
        <v>-0.32695531999999999</v>
      </c>
      <c r="G19" cm="1">
        <f t="array" ref="G19">_xll.FDSR(A19,"P_TOTAL_RETURNC(0,-3AM)")</f>
        <v>12.424075999999999</v>
      </c>
      <c r="H19" cm="1">
        <f t="array" ref="H19">_xll.FDSR(A19,"P_TOTAL_RETURNC(0,-6AM)")</f>
        <v>-11.092419</v>
      </c>
      <c r="I19" cm="1">
        <f t="array" ref="I19">_xll.FDSR(A19,"FG_PRICE_RSI(0,0,,,14)")</f>
        <v>30.026109999999999</v>
      </c>
      <c r="K19" cm="1">
        <f t="array" ref="K19">_xll.FDSR(A19,"ETP_FUND_FLOWS(0,0,,""1D"")")</f>
        <v>0</v>
      </c>
      <c r="L19" cm="1">
        <f t="array" ref="L19">_xll.FDSR(A19,"ETP_FUND_FLOWS(0,0,,""1WK"")")</f>
        <v>0</v>
      </c>
      <c r="M19" cm="1">
        <f t="array" ref="M19">_xll.FDSR(A19,"ETP_FUND_FLOWS(0,0,,""1MON"")")</f>
        <v>4268493</v>
      </c>
      <c r="N19" cm="1">
        <f t="array" ref="N19">_xll.FDSR(A19,"ETP_FUND_FLOWS(0,0,,""YTD"")")</f>
        <v>-5198055</v>
      </c>
      <c r="O19" cm="1">
        <f t="array" ref="O19">_xll.FDSR(A19,"ETP_FUND_FLOWS(0,0,,""1YR"")")</f>
        <v>132245938</v>
      </c>
    </row>
    <row r="20" spans="1:15" x14ac:dyDescent="0.25">
      <c r="A20" t="s">
        <v>34</v>
      </c>
      <c r="B20" t="str" cm="1">
        <f t="array" ref="B20">_xll.FDSR(A20,"FG_COMPANY_NAME()")</f>
        <v>Osprey Bitcoin Trust</v>
      </c>
      <c r="C20" s="5" cm="1">
        <f t="array" ref="C20">_xll.FDSR(A20,"FG_PRICE(0)")</f>
        <v>24.385999999999999</v>
      </c>
      <c r="D20" cm="1">
        <f t="array" ref="D20">_xll.FDSR(A20,"P_TOTAL_RETURNC(0,-1D)")</f>
        <v>4.5132637000000003E-2</v>
      </c>
      <c r="E20" cm="1">
        <f t="array" ref="E20">_xll.FDSR(A20,"P_TOTAL_RETURNC(0,-4D)")</f>
        <v>-1.1712252999999999</v>
      </c>
      <c r="F20" cm="1">
        <f t="array" ref="F20">_xll.FDSR(A20,"P_TOTAL_RETURNC(0,-1AM)")</f>
        <v>-2.2389709999999998</v>
      </c>
      <c r="G20" cm="1">
        <f t="array" ref="G20">_xll.FDSR(A20,"P_TOTAL_RETURNC(0,-3AM)")</f>
        <v>12.295078999999999</v>
      </c>
      <c r="H20" cm="1">
        <f t="array" ref="H20">_xll.FDSR(A20,"P_TOTAL_RETURNC(0,-6AM)")</f>
        <v>-10.902452</v>
      </c>
      <c r="I20" cm="1">
        <f t="array" ref="I20">_xll.FDSR(A20,"FG_PRICE_RSI(0,0,,,14)")</f>
        <v>31.147741</v>
      </c>
      <c r="K20" cm="1">
        <f t="array" ref="K20">_xll.FDSR(A20,"ETP_FUND_FLOWS(0,0,,""1D"")")</f>
        <v>0</v>
      </c>
      <c r="L20" cm="1">
        <f t="array" ref="L20">_xll.FDSR(A20,"ETP_FUND_FLOWS(0,0,,""1WK"")")</f>
        <v>0</v>
      </c>
      <c r="M20" cm="1">
        <f t="array" ref="M20">_xll.FDSR(A20,"ETP_FUND_FLOWS(0,0,,""1MON"")")</f>
        <v>0</v>
      </c>
      <c r="N20" cm="1">
        <f t="array" ref="N20">_xll.FDSR(A20,"ETP_FUND_FLOWS(0,0,,""YTD"")")</f>
        <v>-50777671.285499997</v>
      </c>
      <c r="O20" cm="1">
        <f t="array" ref="O20">_xll.FDSR(A20,"ETP_FUND_FLOWS(0,0,,""1YR"")")</f>
        <v>-81430498.965987995</v>
      </c>
    </row>
    <row r="21" spans="1:15" x14ac:dyDescent="0.25">
      <c r="A21" t="s">
        <v>35</v>
      </c>
      <c r="B21" t="str" cm="1">
        <f t="array" ref="B21">_xll.FDSR(A21,"FG_COMPANY_NAME()")</f>
        <v>YieldMax Bitcoin Option Income Strategy ETF</v>
      </c>
      <c r="C21" s="5" cm="1">
        <f t="array" ref="C21">_xll.FDSR(A21,"FG_PRICE(0)")</f>
        <v>23.43</v>
      </c>
      <c r="D21" cm="1">
        <f t="array" ref="D21">_xll.FDSR(A21,"P_TOTAL_RETURNC(0,-1D)")</f>
        <v>0.50014259999999999</v>
      </c>
      <c r="E21" cm="1">
        <f t="array" ref="E21">_xll.FDSR(A21,"P_TOTAL_RETURNC(0,-4D)")</f>
        <v>-8.1765649999999995E-2</v>
      </c>
      <c r="F21" cm="1">
        <f t="array" ref="F21">_xll.FDSR(A21,"P_TOTAL_RETURNC(0,-1AM)")</f>
        <v>-0.94725490000000001</v>
      </c>
      <c r="G21" cm="1">
        <f t="array" ref="G21">_xll.FDSR(A21,"P_TOTAL_RETURNC(0,-3AM)")</f>
        <v>10.524177999999999</v>
      </c>
      <c r="H21" cm="1">
        <f t="array" ref="H21">_xll.FDSR(A21,"P_TOTAL_RETURNC(0,-6AM)")</f>
        <v>-14.3033085</v>
      </c>
      <c r="I21" cm="1">
        <f t="array" ref="I21">_xll.FDSR(A21,"FG_PRICE_RSI(0,0,,,14)")</f>
        <v>24.665085000000001</v>
      </c>
      <c r="K21" cm="1">
        <f t="array" ref="K21">_xll.FDSR(A21,"ETP_FUND_FLOWS(0,0,,""1D"")")</f>
        <v>0</v>
      </c>
      <c r="L21" cm="1">
        <f t="array" ref="L21">_xll.FDSR(A21,"ETP_FUND_FLOWS(0,0,,""1WK"")")</f>
        <v>12447330</v>
      </c>
      <c r="M21" cm="1">
        <f t="array" ref="M21">_xll.FDSR(A21,"ETP_FUND_FLOWS(0,0,,""1MON"")")</f>
        <v>14290435</v>
      </c>
      <c r="N21" cm="1">
        <f t="array" ref="N21">_xll.FDSR(A21,"ETP_FUND_FLOWS(0,0,,""YTD"")")</f>
        <v>967565</v>
      </c>
      <c r="O21" cm="1">
        <f t="array" ref="O21">_xll.FDSR(A21,"ETP_FUND_FLOWS(0,0,,""1YR"")")</f>
        <v>-4665320.0708999997</v>
      </c>
    </row>
    <row r="22" spans="1:15" x14ac:dyDescent="0.25">
      <c r="A22" t="s">
        <v>36</v>
      </c>
      <c r="B22" t="str" cm="1">
        <f t="array" ref="B22">_xll.FDSR(A22,"FG_COMPANY_NAME()")</f>
        <v>Simplify Bitcoin Strategy PLUS Income ETF</v>
      </c>
      <c r="C22" s="5" cm="1">
        <f t="array" ref="C22">_xll.FDSR(A22,"FG_PRICE(0)")</f>
        <v>10.8245</v>
      </c>
      <c r="D22" cm="1">
        <f t="array" ref="D22">_xll.FDSR(A22,"P_TOTAL_RETURNC(0,-1D)")</f>
        <v>5.2201747999999999E-2</v>
      </c>
      <c r="E22" cm="1">
        <f t="array" ref="E22">_xll.FDSR(A22,"P_TOTAL_RETURNC(0,-4D)")</f>
        <v>-0.82430840000000005</v>
      </c>
      <c r="F22" cm="1">
        <f t="array" ref="F22">_xll.FDSR(A22,"P_TOTAL_RETURNC(0,-1AM)")</f>
        <v>-4.7408400000000004</v>
      </c>
      <c r="G22" cm="1">
        <f t="array" ref="G22">_xll.FDSR(A22,"P_TOTAL_RETURNC(0,-3AM)")</f>
        <v>11.678303</v>
      </c>
      <c r="H22" cm="1">
        <f t="array" ref="H22">_xll.FDSR(A22,"P_TOTAL_RETURNC(0,-6AM)")</f>
        <v>-30.691099999999999</v>
      </c>
      <c r="I22" cm="1">
        <f t="array" ref="I22">_xll.FDSR(A22,"FG_PRICE_RSI(0,0,,,14)")</f>
        <v>29.959309000000001</v>
      </c>
      <c r="K22" cm="1">
        <f t="array" ref="K22">_xll.FDSR(A22,"ETP_FUND_FLOWS(0,0,,""1D"")")</f>
        <v>0</v>
      </c>
      <c r="L22" cm="1">
        <f t="array" ref="L22">_xll.FDSR(A22,"ETP_FUND_FLOWS(0,0,,""1WK"")")</f>
        <v>0</v>
      </c>
      <c r="M22" cm="1">
        <f t="array" ref="M22">_xll.FDSR(A22,"ETP_FUND_FLOWS(0,0,,""1MON"")")</f>
        <v>0</v>
      </c>
      <c r="N22" cm="1">
        <f t="array" ref="N22">_xll.FDSR(A22,"ETP_FUND_FLOWS(0,0,,""YTD"")")</f>
        <v>-1721740</v>
      </c>
      <c r="O22" cm="1">
        <f t="array" ref="O22">_xll.FDSR(A22,"ETP_FUND_FLOWS(0,0,,""1YR"")")</f>
        <v>29238290</v>
      </c>
    </row>
    <row r="23" spans="1:15" x14ac:dyDescent="0.25">
      <c r="A23" t="s">
        <v>37</v>
      </c>
      <c r="B23" t="str" cm="1">
        <f t="array" ref="B23">_xll.FDSR(A23,"FG_COMPANY_NAME()")</f>
        <v>T-Rex 2X Long Bitcoin Daily Target ETF</v>
      </c>
      <c r="C23" s="5" cm="1">
        <f t="array" ref="C23">_xll.FDSR(A23,"FG_PRICE(0)")</f>
        <v>18.420000000000002</v>
      </c>
      <c r="D23" cm="1">
        <f t="array" ref="D23">_xll.FDSR(A23,"P_TOTAL_RETURNC(0,-1D)")</f>
        <v>0.21762848000000001</v>
      </c>
      <c r="E23" cm="1">
        <f t="array" ref="E23">_xll.FDSR(A23,"P_TOTAL_RETURNC(0,-4D)")</f>
        <v>-2.7455150000000001</v>
      </c>
      <c r="F23" cm="1">
        <f t="array" ref="F23">_xll.FDSR(A23,"P_TOTAL_RETURNC(0,-1AM)")</f>
        <v>-6.4024390000000002</v>
      </c>
      <c r="G23" cm="1">
        <f t="array" ref="G23">_xll.FDSR(A23,"P_TOTAL_RETURNC(0,-3AM)")</f>
        <v>17.925740000000001</v>
      </c>
      <c r="H23" cm="1">
        <f t="array" ref="H23">_xll.FDSR(A23,"P_TOTAL_RETURNC(0,-6AM)")</f>
        <v>-42.400604000000001</v>
      </c>
      <c r="I23" cm="1">
        <f t="array" ref="I23">_xll.FDSR(A23,"FG_PRICE_RSI(0,0,,,14)")</f>
        <v>29.755275999999999</v>
      </c>
      <c r="K23" cm="1">
        <f t="array" ref="K23">_xll.FDSR(A23,"ETP_FUND_FLOWS(0,0,,""1D"")")</f>
        <v>0</v>
      </c>
      <c r="L23" cm="1">
        <f t="array" ref="L23">_xll.FDSR(A23,"ETP_FUND_FLOWS(0,0,,""1WK"")")</f>
        <v>0</v>
      </c>
      <c r="M23" cm="1">
        <f t="array" ref="M23">_xll.FDSR(A23,"ETP_FUND_FLOWS(0,0,,""1MON"")")</f>
        <v>2721464</v>
      </c>
      <c r="N23" cm="1">
        <f t="array" ref="N23">_xll.FDSR(A23,"ETP_FUND_FLOWS(0,0,,""YTD"")")</f>
        <v>10914586</v>
      </c>
      <c r="O23" cm="1">
        <f t="array" ref="O23">_xll.FDSR(A23,"ETP_FUND_FLOWS(0,0,,""1YR"")")</f>
        <v>1878423.00000001</v>
      </c>
    </row>
    <row r="24" spans="1:15" x14ac:dyDescent="0.25">
      <c r="A24" t="s">
        <v>38</v>
      </c>
      <c r="B24" t="str" cm="1">
        <f t="array" ref="B24">_xll.FDSR(A24,"FG_COMPANY_NAME()")</f>
        <v>GraniteShares YieldBOOST Bitcoin ETF</v>
      </c>
      <c r="C24" s="5" cm="1">
        <f t="array" ref="C24">_xll.FDSR(A24,"FG_PRICE(0)")</f>
        <v>6.5788000000000002</v>
      </c>
      <c r="D24" cm="1">
        <f t="array" ref="D24">_xll.FDSR(A24,"P_TOTAL_RETURNC(0,-1D)")</f>
        <v>0.90184209999999998</v>
      </c>
      <c r="E24" cm="1">
        <f t="array" ref="E24">_xll.FDSR(A24,"P_TOTAL_RETURNC(0,-4D)")</f>
        <v>1.0679603</v>
      </c>
      <c r="F24" cm="1">
        <f t="array" ref="F24">_xll.FDSR(A24,"P_TOTAL_RETURNC(0,-1AM)")</f>
        <v>-1.5729725000000001</v>
      </c>
      <c r="G24" cm="1">
        <f t="array" ref="G24">_xll.FDSR(A24,"P_TOTAL_RETURNC(0,-3AM)")</f>
        <v>3.4648417999999999</v>
      </c>
      <c r="H24" cm="1">
        <f t="array" ref="H24">_xll.FDSR(A24,"P_TOTAL_RETURNC(0,-6AM)")</f>
        <v>-14.745069000000001</v>
      </c>
      <c r="I24" cm="1">
        <f t="array" ref="I24">_xll.FDSR(A24,"FG_PRICE_RSI(0,0,,,14)")</f>
        <v>31.054207000000002</v>
      </c>
      <c r="K24" cm="1">
        <f t="array" ref="K24">_xll.FDSR(A24,"ETP_FUND_FLOWS(0,0,,""1D"")")</f>
        <v>0</v>
      </c>
      <c r="L24" cm="1">
        <f t="array" ref="L24">_xll.FDSR(A24,"ETP_FUND_FLOWS(0,0,,""1WK"")")</f>
        <v>-997500</v>
      </c>
      <c r="M24" cm="1">
        <f t="array" ref="M24">_xll.FDSR(A24,"ETP_FUND_FLOWS(0,0,,""1MON"")")</f>
        <v>874600</v>
      </c>
      <c r="N24" cm="1">
        <f t="array" ref="N24">_xll.FDSR(A24,"ETP_FUND_FLOWS(0,0,,""YTD"")")</f>
        <v>155100</v>
      </c>
      <c r="O24" cm="1">
        <f t="array" ref="O24">_xll.FDSR(A24,"ETP_FUND_FLOWS(0,0,,""1YR"")")</f>
        <v>69145000</v>
      </c>
    </row>
    <row r="25" spans="1:15" x14ac:dyDescent="0.25">
      <c r="A25" t="s">
        <v>39</v>
      </c>
      <c r="B25" t="str" cm="1">
        <f t="array" ref="B25">_xll.FDSR(A25,"FG_COMPANY_NAME()")</f>
        <v>Grayscale Bitcoin Covered Call ETF</v>
      </c>
      <c r="C25" s="5" cm="1">
        <f t="array" ref="C25">_xll.FDSR(A25,"FG_PRICE(0)")</f>
        <v>16.3386</v>
      </c>
      <c r="D25" cm="1">
        <f t="array" ref="D25">_xll.FDSR(A25,"P_TOTAL_RETURNC(0,-1D)")</f>
        <v>-0.37438870000000002</v>
      </c>
      <c r="E25" cm="1">
        <f t="array" ref="E25">_xll.FDSR(A25,"P_TOTAL_RETURNC(0,-4D)")</f>
        <v>-6.9725510000000004E-2</v>
      </c>
      <c r="F25" cm="1">
        <f t="array" ref="F25">_xll.FDSR(A25,"P_TOTAL_RETURNC(0,-1AM)")</f>
        <v>-1.3859808</v>
      </c>
      <c r="G25" cm="1">
        <f t="array" ref="G25">_xll.FDSR(A25,"P_TOTAL_RETURNC(0,-3AM)")</f>
        <v>13.610053000000001</v>
      </c>
      <c r="H25" cm="1">
        <f t="array" ref="H25">_xll.FDSR(A25,"P_TOTAL_RETURNC(0,-6AM)")</f>
        <v>-8.178801</v>
      </c>
      <c r="I25" cm="1">
        <f t="array" ref="I25">_xll.FDSR(A25,"FG_PRICE_RSI(0,0,,,14)")</f>
        <v>28.209959000000001</v>
      </c>
      <c r="K25" cm="1">
        <f t="array" ref="K25">_xll.FDSR(A25,"ETP_FUND_FLOWS(0,0,,""1D"")")</f>
        <v>0</v>
      </c>
      <c r="L25" cm="1">
        <f t="array" ref="L25">_xll.FDSR(A25,"ETP_FUND_FLOWS(0,0,,""1WK"")")</f>
        <v>832050</v>
      </c>
      <c r="M25" cm="1">
        <f t="array" ref="M25">_xll.FDSR(A25,"ETP_FUND_FLOWS(0,0,,""1MON"")")</f>
        <v>2386274</v>
      </c>
      <c r="N25" cm="1">
        <f t="array" ref="N25">_xll.FDSR(A25,"ETP_FUND_FLOWS(0,0,,""YTD"")")</f>
        <v>48888.999999999898</v>
      </c>
      <c r="O25" cm="1">
        <f t="array" ref="O25">_xll.FDSR(A25,"ETP_FUND_FLOWS(0,0,,""1YR"")")</f>
        <v>34732070</v>
      </c>
    </row>
    <row r="26" spans="1:15" x14ac:dyDescent="0.25">
      <c r="A26" t="s">
        <v>40</v>
      </c>
      <c r="B26" t="str" cm="1">
        <f t="array" ref="B26">_xll.FDSR(A26,"FG_COMPANY_NAME()")</f>
        <v>Amplify Bitcoin 2% Monthly Option Income ETF</v>
      </c>
      <c r="C26" s="5" cm="1">
        <f t="array" ref="C26">_xll.FDSR(A26,"FG_PRICE(0)")</f>
        <v>32.3733</v>
      </c>
      <c r="D26" cm="1">
        <f t="array" ref="D26">_xll.FDSR(A26,"P_TOTAL_RETURNC(0,-1D)")</f>
        <v>0.18876791000000001</v>
      </c>
      <c r="E26" cm="1">
        <f t="array" ref="E26">_xll.FDSR(A26,"P_TOTAL_RETURNC(0,-4D)")</f>
        <v>-0.81709622999999998</v>
      </c>
      <c r="F26" cm="1">
        <f t="array" ref="F26">_xll.FDSR(A26,"P_TOTAL_RETURNC(0,-1AM)")</f>
        <v>-3.656453</v>
      </c>
      <c r="G26" cm="1">
        <f t="array" ref="G26">_xll.FDSR(A26,"P_TOTAL_RETURNC(0,-3AM)")</f>
        <v>13.291501999999999</v>
      </c>
      <c r="H26" cm="1">
        <f t="array" ref="H26">_xll.FDSR(A26,"P_TOTAL_RETURNC(0,-6AM)")</f>
        <v>-10.883689</v>
      </c>
      <c r="I26" cm="1">
        <f t="array" ref="I26">_xll.FDSR(A26,"FG_PRICE_RSI(0,0,,,14)")</f>
        <v>32.588684000000001</v>
      </c>
      <c r="K26" cm="1">
        <f t="array" ref="K26">_xll.FDSR(A26,"ETP_FUND_FLOWS(0,0,,""1D"")")</f>
        <v>0</v>
      </c>
      <c r="L26" cm="1">
        <f t="array" ref="L26">_xll.FDSR(A26,"ETP_FUND_FLOWS(0,0,,""1WK"")")</f>
        <v>0</v>
      </c>
      <c r="M26" cm="1">
        <f t="array" ref="M26">_xll.FDSR(A26,"ETP_FUND_FLOWS(0,0,,""1MON"")")</f>
        <v>681552</v>
      </c>
      <c r="N26" cm="1">
        <f t="array" ref="N26">_xll.FDSR(A26,"ETP_FUND_FLOWS(0,0,,""YTD"")")</f>
        <v>1397142</v>
      </c>
      <c r="O26" cm="1">
        <f t="array" ref="O26">_xll.FDSR(A26,"ETP_FUND_FLOWS(0,0,,""1YR"")")</f>
        <v>22112883</v>
      </c>
    </row>
    <row r="27" spans="1:15" x14ac:dyDescent="0.25">
      <c r="A27" t="s">
        <v>41</v>
      </c>
      <c r="B27" t="str" cm="1">
        <f t="array" ref="B27">_xll.FDSR(A27,"FG_COMPANY_NAME()")</f>
        <v>Bitwise Trendwise Bitcoin and Treasuries Rotation Strategy ETF</v>
      </c>
      <c r="C27" s="5" cm="1">
        <f t="array" ref="C27">_xll.FDSR(A27,"FG_PRICE(0)")</f>
        <v>38.92</v>
      </c>
      <c r="D27" cm="1">
        <f t="array" ref="D27">_xll.FDSR(A27,"P_TOTAL_RETURNC(0,-1D)")</f>
        <v>-0.11600256</v>
      </c>
      <c r="E27" cm="1">
        <f t="array" ref="E27">_xll.FDSR(A27,"P_TOTAL_RETURNC(0,-4D)")</f>
        <v>-0.15392900000000001</v>
      </c>
      <c r="F27" cm="1">
        <f t="array" ref="F27">_xll.FDSR(A27,"P_TOTAL_RETURNC(0,-1AM)")</f>
        <v>-1.4653623</v>
      </c>
      <c r="G27" cm="1">
        <f t="array" ref="G27">_xll.FDSR(A27,"P_TOTAL_RETURNC(0,-3AM)")</f>
        <v>7.0848703000000004</v>
      </c>
      <c r="H27" cm="1">
        <f t="array" ref="H27">_xll.FDSR(A27,"P_TOTAL_RETURNC(0,-6AM)")</f>
        <v>-1.3485431999999999</v>
      </c>
      <c r="I27" cm="1">
        <f t="array" ref="I27">_xll.FDSR(A27,"FG_PRICE_RSI(0,0,,,14)")</f>
        <v>28.994211</v>
      </c>
      <c r="K27" cm="1">
        <f t="array" ref="K27">_xll.FDSR(A27,"ETP_FUND_FLOWS(0,0,,""1D"")")</f>
        <v>0</v>
      </c>
      <c r="L27" cm="1">
        <f t="array" ref="L27">_xll.FDSR(A27,"ETP_FUND_FLOWS(0,0,,""1WK"")")</f>
        <v>0</v>
      </c>
      <c r="M27" cm="1">
        <f t="array" ref="M27">_xll.FDSR(A27,"ETP_FUND_FLOWS(0,0,,""1MON"")")</f>
        <v>0</v>
      </c>
      <c r="N27" cm="1">
        <f t="array" ref="N27">_xll.FDSR(A27,"ETP_FUND_FLOWS(0,0,,""YTD"")")</f>
        <v>-977425</v>
      </c>
      <c r="O27" cm="1">
        <f t="array" ref="O27">_xll.FDSR(A27,"ETP_FUND_FLOWS(0,0,,""1YR"")")</f>
        <v>-2233725</v>
      </c>
    </row>
    <row r="28" spans="1:15" x14ac:dyDescent="0.25">
      <c r="A28" t="s">
        <v>42</v>
      </c>
      <c r="B28" t="str" cm="1">
        <f t="array" ref="B28">_xll.FDSR(A28,"FG_COMPANY_NAME()")</f>
        <v>Hashdex Commodities Trust</v>
      </c>
      <c r="C28" s="5" cm="1">
        <f t="array" ref="C28">_xll.FDSR(A28,"FG_PRICE(0)")</f>
        <v>86.027000000000001</v>
      </c>
      <c r="D28" cm="1">
        <f t="array" ref="D28">_xll.FDSR(A28,"P_TOTAL_RETURNC(0,-1D)")</f>
        <v>0.14295578</v>
      </c>
      <c r="E28" cm="1">
        <f t="array" ref="E28">_xll.FDSR(A28,"P_TOTAL_RETURNC(0,-4D)")</f>
        <v>-1.2308954999999999</v>
      </c>
      <c r="F28" cm="1">
        <f t="array" ref="F28">_xll.FDSR(A28,"P_TOTAL_RETURNC(0,-1AM)")</f>
        <v>-2.0974219999999999</v>
      </c>
      <c r="G28" cm="1">
        <f t="array" ref="G28">_xll.FDSR(A28,"P_TOTAL_RETURNC(0,-3AM)")</f>
        <v>12.466240000000001</v>
      </c>
      <c r="H28" cm="1">
        <f t="array" ref="H28">_xll.FDSR(A28,"P_TOTAL_RETURNC(0,-6AM)")</f>
        <v>-15.348750000000001</v>
      </c>
      <c r="I28" cm="1">
        <f t="array" ref="I28">_xll.FDSR(A28,"FG_PRICE_RSI(0,0,,,14)")</f>
        <v>31.349845999999999</v>
      </c>
      <c r="K28" cm="1">
        <f t="array" ref="K28">_xll.FDSR(A28,"ETP_FUND_FLOWS(0,0,,""1D"")")</f>
        <v>0</v>
      </c>
      <c r="L28" cm="1">
        <f t="array" ref="L28">_xll.FDSR(A28,"ETP_FUND_FLOWS(0,0,,""1WK"")")</f>
        <v>0</v>
      </c>
      <c r="M28" cm="1">
        <f t="array" ref="M28">_xll.FDSR(A28,"ETP_FUND_FLOWS(0,0,,""1MON"")")</f>
        <v>0</v>
      </c>
      <c r="N28" cm="1">
        <f t="array" ref="N28">_xll.FDSR(A28,"ETP_FUND_FLOWS(0,0,,""YTD"")")</f>
        <v>0</v>
      </c>
      <c r="O28" cm="1">
        <f t="array" ref="O28">_xll.FDSR(A28,"ETP_FUND_FLOWS(0,0,,""1YR"")")</f>
        <v>1185313</v>
      </c>
    </row>
    <row r="29" spans="1:15" x14ac:dyDescent="0.25">
      <c r="A29" t="s">
        <v>43</v>
      </c>
      <c r="B29" t="str" cm="1">
        <f t="array" ref="B29">_xll.FDSR(A29,"FG_COMPANY_NAME()")</f>
        <v>Global X Bitcoin Covered Call ETF</v>
      </c>
      <c r="C29" s="5" cm="1">
        <f t="array" ref="C29">_xll.FDSR(A29,"FG_PRICE(0)")</f>
        <v>14.244999999999999</v>
      </c>
      <c r="D29" cm="1">
        <f t="array" ref="D29">_xll.FDSR(A29,"P_TOTAL_RETURNC(0,-1D)")</f>
        <v>0.12718439000000001</v>
      </c>
      <c r="E29" cm="1">
        <f t="array" ref="E29">_xll.FDSR(A29,"P_TOTAL_RETURNC(0,-4D)")</f>
        <v>-0.6373048</v>
      </c>
      <c r="F29" cm="1">
        <f t="array" ref="F29">_xll.FDSR(A29,"P_TOTAL_RETURNC(0,-1AM)")</f>
        <v>-1.1186301999999999</v>
      </c>
      <c r="G29" cm="1">
        <f t="array" ref="G29">_xll.FDSR(A29,"P_TOTAL_RETURNC(0,-3AM)")</f>
        <v>11.573589</v>
      </c>
      <c r="H29" cm="1">
        <f t="array" ref="H29">_xll.FDSR(A29,"P_TOTAL_RETURNC(0,-6AM)")</f>
        <v>-8.9433430000000005</v>
      </c>
      <c r="I29" cm="1">
        <f t="array" ref="I29">_xll.FDSR(A29,"FG_PRICE_RSI(0,0,,,14)")</f>
        <v>28.918188000000001</v>
      </c>
      <c r="K29" t="e" cm="1">
        <f t="array" ref="K29">_xll.FDSR(A29,"ETP_FUND_FLOWS(0,0,,""1D"")")</f>
        <v>#N/A</v>
      </c>
      <c r="L29" t="e" cm="1">
        <f t="array" ref="L29">_xll.FDSR(A29,"ETP_FUND_FLOWS(0,0,,""1WK"")")</f>
        <v>#N/A</v>
      </c>
      <c r="M29" t="e" cm="1">
        <f t="array" ref="M29">_xll.FDSR(A29,"ETP_FUND_FLOWS(0,0,,""1MON"")")</f>
        <v>#N/A</v>
      </c>
      <c r="N29" t="e" cm="1">
        <f t="array" ref="N29">_xll.FDSR(A29,"ETP_FUND_FLOWS(0,0,,""YTD"")")</f>
        <v>#N/A</v>
      </c>
      <c r="O29" t="e" cm="1">
        <f t="array" ref="O29">_xll.FDSR(A29,"ETP_FUND_FLOWS(0,0,,""1YR"")")</f>
        <v>#N/A</v>
      </c>
    </row>
    <row r="30" spans="1:15" x14ac:dyDescent="0.25">
      <c r="A30" t="s">
        <v>44</v>
      </c>
      <c r="B30" t="str" cm="1">
        <f t="array" ref="B30">_xll.FDSR(A30,"FG_COMPANY_NAME()")</f>
        <v>Amplify Bitcoin Max Income Covered Call ETF</v>
      </c>
      <c r="C30" s="5" cm="1">
        <f t="array" ref="C30">_xll.FDSR(A30,"FG_PRICE(0)")</f>
        <v>29.6678</v>
      </c>
      <c r="D30" cm="1">
        <f t="array" ref="D30">_xll.FDSR(A30,"P_TOTAL_RETURNC(0,-1D)")</f>
        <v>0.3283739</v>
      </c>
      <c r="E30" cm="1">
        <f t="array" ref="E30">_xll.FDSR(A30,"P_TOTAL_RETURNC(0,-4D)")</f>
        <v>-0.75268745000000004</v>
      </c>
      <c r="F30" cm="1">
        <f t="array" ref="F30">_xll.FDSR(A30,"P_TOTAL_RETURNC(0,-1AM)")</f>
        <v>-4.2501629999999997</v>
      </c>
      <c r="G30" cm="1">
        <f t="array" ref="G30">_xll.FDSR(A30,"P_TOTAL_RETURNC(0,-3AM)")</f>
        <v>13.206863</v>
      </c>
      <c r="H30" cm="1">
        <f t="array" ref="H30">_xll.FDSR(A30,"P_TOTAL_RETURNC(0,-6AM)")</f>
        <v>-8.1053549999999994</v>
      </c>
      <c r="I30" cm="1">
        <f t="array" ref="I30">_xll.FDSR(A30,"FG_PRICE_RSI(0,0,,,14)")</f>
        <v>33.317165000000003</v>
      </c>
      <c r="K30" cm="1">
        <f t="array" ref="K30">_xll.FDSR(A30,"ETP_FUND_FLOWS(0,0,,""1D"")")</f>
        <v>0</v>
      </c>
      <c r="L30" cm="1">
        <f t="array" ref="L30">_xll.FDSR(A30,"ETP_FUND_FLOWS(0,0,,""1WK"")")</f>
        <v>0</v>
      </c>
      <c r="M30" cm="1">
        <f t="array" ref="M30">_xll.FDSR(A30,"ETP_FUND_FLOWS(0,0,,""1MON"")")</f>
        <v>1267208</v>
      </c>
      <c r="N30" cm="1">
        <f t="array" ref="N30">_xll.FDSR(A30,"ETP_FUND_FLOWS(0,0,,""YTD"")")</f>
        <v>4691918</v>
      </c>
      <c r="O30" cm="1">
        <f t="array" ref="O30">_xll.FDSR(A30,"ETP_FUND_FLOWS(0,0,,""1YR"")")</f>
        <v>20883917</v>
      </c>
    </row>
    <row r="31" spans="1:15" x14ac:dyDescent="0.25">
      <c r="A31" t="s">
        <v>45</v>
      </c>
      <c r="B31" t="str" cm="1">
        <f t="array" ref="B31">_xll.FDSR(A31,"FG_COMPANY_NAME()")</f>
        <v>Tuttle Capital Bitcoin 0DTE Covered Call ETF</v>
      </c>
      <c r="C31" s="5" cm="1">
        <f t="array" ref="C31">_xll.FDSR(A31,"FG_PRICE(0)")</f>
        <v>12.055</v>
      </c>
      <c r="D31" cm="1">
        <f t="array" ref="D31">_xll.FDSR(A31,"P_TOTAL_RETURNC(0,-1D)")</f>
        <v>-0.124269724</v>
      </c>
      <c r="E31" cm="1">
        <f t="array" ref="E31">_xll.FDSR(A31,"P_TOTAL_RETURNC(0,-4D)")</f>
        <v>-1.184237</v>
      </c>
      <c r="F31" cm="1">
        <f t="array" ref="F31">_xll.FDSR(A31,"P_TOTAL_RETURNC(0,-1AM)")</f>
        <v>-0.52213069999999995</v>
      </c>
      <c r="G31" cm="1">
        <f t="array" ref="G31">_xll.FDSR(A31,"P_TOTAL_RETURNC(0,-3AM)")</f>
        <v>13.274837</v>
      </c>
      <c r="H31" cm="1">
        <f t="array" ref="H31">_xll.FDSR(A31,"P_TOTAL_RETURNC(0,-6AM)")</f>
        <v>-21.190087999999999</v>
      </c>
      <c r="I31" cm="1">
        <f t="array" ref="I31">_xll.FDSR(A31,"FG_PRICE_RSI(0,0,,,14)")</f>
        <v>33.101353000000003</v>
      </c>
      <c r="K31" cm="1">
        <f t="array" ref="K31">_xll.FDSR(A31,"ETP_FUND_FLOWS(0,0,,""1D"")")</f>
        <v>0</v>
      </c>
      <c r="L31" cm="1">
        <f t="array" ref="L31">_xll.FDSR(A31,"ETP_FUND_FLOWS(0,0,,""1WK"")")</f>
        <v>0</v>
      </c>
      <c r="M31" cm="1">
        <f t="array" ref="M31">_xll.FDSR(A31,"ETP_FUND_FLOWS(0,0,,""1MON"")")</f>
        <v>0</v>
      </c>
      <c r="N31" cm="1">
        <f t="array" ref="N31">_xll.FDSR(A31,"ETP_FUND_FLOWS(0,0,,""YTD"")")</f>
        <v>-3251174</v>
      </c>
      <c r="O31" t="e" cm="1">
        <f t="array" ref="O31">_xll.FDSR(A31,"ETP_FUND_FLOWS(0,0,,""1YR"")")</f>
        <v>#N/A</v>
      </c>
    </row>
    <row r="32" spans="1:15" x14ac:dyDescent="0.25">
      <c r="A32" t="s">
        <v>46</v>
      </c>
      <c r="B32" t="str" cm="1">
        <f t="array" ref="B32">_xll.FDSR(A32,"FG_COMPANY_NAME()")</f>
        <v>Grayscale Bitcoin Premium Income ETF</v>
      </c>
      <c r="C32" s="5" cm="1">
        <f t="array" ref="C32">_xll.FDSR(A32,"FG_PRICE(0)")</f>
        <v>25.194600000000001</v>
      </c>
      <c r="D32" cm="1">
        <f t="array" ref="D32">_xll.FDSR(A32,"P_TOTAL_RETURNC(0,-1D)")</f>
        <v>0.14706849999999999</v>
      </c>
      <c r="E32" cm="1">
        <f t="array" ref="E32">_xll.FDSR(A32,"P_TOTAL_RETURNC(0,-4D)")</f>
        <v>-1.2363791</v>
      </c>
      <c r="F32" cm="1">
        <f t="array" ref="F32">_xll.FDSR(A32,"P_TOTAL_RETURNC(0,-1AM)")</f>
        <v>-1.0545552</v>
      </c>
      <c r="G32" cm="1">
        <f t="array" ref="G32">_xll.FDSR(A32,"P_TOTAL_RETURNC(0,-3AM)")</f>
        <v>14.029491</v>
      </c>
      <c r="H32" cm="1">
        <f t="array" ref="H32">_xll.FDSR(A32,"P_TOTAL_RETURNC(0,-6AM)")</f>
        <v>-11.847692500000001</v>
      </c>
      <c r="I32" cm="1">
        <f t="array" ref="I32">_xll.FDSR(A32,"FG_PRICE_RSI(0,0,,,14)")</f>
        <v>31.527542</v>
      </c>
      <c r="K32" cm="1">
        <f t="array" ref="K32">_xll.FDSR(A32,"ETP_FUND_FLOWS(0,0,,""1D"")")</f>
        <v>0</v>
      </c>
      <c r="L32" cm="1">
        <f t="array" ref="L32">_xll.FDSR(A32,"ETP_FUND_FLOWS(0,0,,""1WK"")")</f>
        <v>0</v>
      </c>
      <c r="M32" cm="1">
        <f t="array" ref="M32">_xll.FDSR(A32,"ETP_FUND_FLOWS(0,0,,""1MON"")")</f>
        <v>0</v>
      </c>
      <c r="N32" cm="1">
        <f t="array" ref="N32">_xll.FDSR(A32,"ETP_FUND_FLOWS(0,0,,""YTD"")")</f>
        <v>0</v>
      </c>
      <c r="O32" cm="1">
        <f t="array" ref="O32">_xll.FDSR(A32,"ETP_FUND_FLOWS(0,0,,""1YR"")")</f>
        <v>2786132</v>
      </c>
    </row>
    <row r="33" spans="1:16" x14ac:dyDescent="0.25">
      <c r="A33" t="s">
        <v>47</v>
      </c>
      <c r="B33" t="str" cm="1">
        <f t="array" ref="B33">_xll.FDSR(A33,"FG_COMPANY_NAME()")</f>
        <v>Global X Bitcoin Trend Strategy ETF</v>
      </c>
      <c r="C33" s="5" cm="1">
        <f t="array" ref="C33">_xll.FDSR(A33,"FG_PRICE(0)")</f>
        <v>27.165199999999999</v>
      </c>
      <c r="D33" cm="1">
        <f t="array" ref="D33">_xll.FDSR(A33,"P_TOTAL_RETURNC(0,-1D)")</f>
        <v>8.9526179999999997E-2</v>
      </c>
      <c r="E33" cm="1">
        <f t="array" ref="E33">_xll.FDSR(A33,"P_TOTAL_RETURNC(0,-4D)")</f>
        <v>-0.62445399999999995</v>
      </c>
      <c r="F33" cm="1">
        <f t="array" ref="F33">_xll.FDSR(A33,"P_TOTAL_RETURNC(0,-1AM)")</f>
        <v>-3.0669390000000001</v>
      </c>
      <c r="G33" cm="1">
        <f t="array" ref="G33">_xll.FDSR(A33,"P_TOTAL_RETURNC(0,-3AM)")</f>
        <v>-1.2555182</v>
      </c>
      <c r="H33" cm="1">
        <f t="array" ref="H33">_xll.FDSR(A33,"P_TOTAL_RETURNC(0,-6AM)")</f>
        <v>-2.5900066000000002</v>
      </c>
      <c r="I33" cm="1">
        <f t="array" ref="I33">_xll.FDSR(A33,"FG_PRICE_RSI(0,0,,,14)")</f>
        <v>31.696059999999999</v>
      </c>
      <c r="K33" t="e" cm="1">
        <f t="array" ref="K33">_xll.FDSR(A33,"ETP_FUND_FLOWS(0,0,,""1D"")")</f>
        <v>#N/A</v>
      </c>
      <c r="L33" t="e" cm="1">
        <f t="array" ref="L33">_xll.FDSR(A33,"ETP_FUND_FLOWS(0,0,,""1WK"")")</f>
        <v>#N/A</v>
      </c>
      <c r="M33" t="e" cm="1">
        <f t="array" ref="M33">_xll.FDSR(A33,"ETP_FUND_FLOWS(0,0,,""1MON"")")</f>
        <v>#N/A</v>
      </c>
      <c r="N33" t="e" cm="1">
        <f t="array" ref="N33">_xll.FDSR(A33,"ETP_FUND_FLOWS(0,0,,""YTD"")")</f>
        <v>#N/A</v>
      </c>
      <c r="O33" t="e" cm="1">
        <f t="array" ref="O33">_xll.FDSR(A33,"ETP_FUND_FLOWS(0,0,,""1YR"")")</f>
        <v>#N/A</v>
      </c>
    </row>
    <row r="34" spans="1:16" x14ac:dyDescent="0.25">
      <c r="A34" t="s">
        <v>48</v>
      </c>
      <c r="B34" t="str" cm="1">
        <f t="array" ref="B34">_xll.FDSR(A34,"FG_COMPANY_NAME()")</f>
        <v>Fortuna Hedged Bitcoin ETF</v>
      </c>
      <c r="C34" s="5" cm="1">
        <f t="array" ref="C34">_xll.FDSR(A34,"FG_PRICE(0)")</f>
        <v>20.011600000000001</v>
      </c>
      <c r="D34" cm="1">
        <f t="array" ref="D34">_xll.FDSR(A34,"P_TOTAL_RETURNC(0,-1D)")</f>
        <v>0.41497946000000002</v>
      </c>
      <c r="E34" cm="1">
        <f t="array" ref="E34">_xll.FDSR(A34,"P_TOTAL_RETURNC(0,-4D)")</f>
        <v>-0.73856710000000003</v>
      </c>
      <c r="F34" cm="1">
        <f t="array" ref="F34">_xll.FDSR(A34,"P_TOTAL_RETURNC(0,-1AM)")</f>
        <v>-3.8874149999999998</v>
      </c>
      <c r="G34" cm="1">
        <f t="array" ref="G34">_xll.FDSR(A34,"P_TOTAL_RETURNC(0,-3AM)")</f>
        <v>0.37620068000000001</v>
      </c>
      <c r="H34" cm="1">
        <f t="array" ref="H34">_xll.FDSR(A34,"P_TOTAL_RETURNC(0,-6AM)")</f>
        <v>-16.358774</v>
      </c>
      <c r="I34" cm="1">
        <f t="array" ref="I34">_xll.FDSR(A34,"FG_PRICE_RSI(0,0,,,14)")</f>
        <v>31.023444999999999</v>
      </c>
      <c r="K34" cm="1">
        <f t="array" ref="K34">_xll.FDSR(A34,"ETP_FUND_FLOWS(0,0,,""1D"")")</f>
        <v>0</v>
      </c>
      <c r="L34" cm="1">
        <f t="array" ref="L34">_xll.FDSR(A34,"ETP_FUND_FLOWS(0,0,,""1WK"")")</f>
        <v>0</v>
      </c>
      <c r="M34" cm="1">
        <f t="array" ref="M34">_xll.FDSR(A34,"ETP_FUND_FLOWS(0,0,,""1MON"")")</f>
        <v>0</v>
      </c>
      <c r="N34" cm="1">
        <f t="array" ref="N34">_xll.FDSR(A34,"ETP_FUND_FLOWS(0,0,,""YTD"")")</f>
        <v>1986</v>
      </c>
      <c r="O34" cm="1">
        <f t="array" ref="O34">_xll.FDSR(A34,"ETP_FUND_FLOWS(0,0,,""1YR"")")</f>
        <v>576770</v>
      </c>
    </row>
    <row r="37" spans="1:16" x14ac:dyDescent="0.25">
      <c r="B37" s="3" t="s">
        <v>49</v>
      </c>
      <c r="C37" s="4" t="s">
        <v>10</v>
      </c>
      <c r="D37" s="2" t="s">
        <v>11</v>
      </c>
      <c r="E37" s="2" t="s">
        <v>12</v>
      </c>
      <c r="F37" s="2" t="s">
        <v>13</v>
      </c>
      <c r="G37" s="2" t="s">
        <v>14</v>
      </c>
      <c r="H37" s="2" t="s">
        <v>15</v>
      </c>
      <c r="I37" s="2" t="s">
        <v>16</v>
      </c>
      <c r="J37" s="2" t="s">
        <v>95</v>
      </c>
      <c r="K37" s="2" t="s">
        <v>23</v>
      </c>
      <c r="L37" s="2" t="s">
        <v>19</v>
      </c>
      <c r="M37" s="2" t="s">
        <v>20</v>
      </c>
      <c r="N37" s="2" t="s">
        <v>21</v>
      </c>
      <c r="O37" s="2" t="s">
        <v>22</v>
      </c>
      <c r="P37" s="2" t="s">
        <v>96</v>
      </c>
    </row>
    <row r="38" spans="1:16" x14ac:dyDescent="0.25">
      <c r="A38" t="s">
        <v>3</v>
      </c>
      <c r="B38" t="str" cm="1">
        <f t="array" ref="B38">_xll.FDSR(A38,"FG_COMPANY_NAME()")</f>
        <v>iShares Ethereum Trust ETF</v>
      </c>
      <c r="C38" s="5" cm="1">
        <f t="array" ref="C38">_xll.FDSR(A38,"FG_PRICE(0)")</f>
        <v>15.62</v>
      </c>
      <c r="D38" cm="1">
        <f t="array" ref="D38">_xll.FDSR(A38,"P_TOTAL_RETURNC(0,-1D)")</f>
        <v>0.32112597999999998</v>
      </c>
      <c r="E38" cm="1">
        <f t="array" ref="E38">_xll.FDSR(A38,"P_TOTAL_RETURNC(0,-4D)")</f>
        <v>-1.9460142</v>
      </c>
      <c r="F38" cm="1">
        <f t="array" ref="F38">_xll.FDSR(A38,"P_TOTAL_RETURNC(0,-1AM)")</f>
        <v>-10.844749</v>
      </c>
      <c r="G38" cm="1">
        <f t="array" ref="G38">_xll.FDSR(A38,"P_TOTAL_RETURNC(0,-3AM)")</f>
        <v>2.1582723000000001</v>
      </c>
      <c r="H38" cm="1">
        <f t="array" ref="H38">_xll.FDSR(A38,"P_TOTAL_RETURNC(0,-6AM)")</f>
        <v>-31.790393999999999</v>
      </c>
      <c r="I38" cm="1">
        <f t="array" ref="I38">_xll.FDSR(A38,"FG_PRICE_RSI(0,0,,,14)")</f>
        <v>23.113206999999999</v>
      </c>
      <c r="K38" cm="1">
        <f t="array" ref="K38">_xll.FDSR(A38,"ETP_FUND_FLOWS(0,0,,""1D"")")</f>
        <v>-5643648</v>
      </c>
      <c r="L38" cm="1">
        <f t="array" ref="L38">_xll.FDSR(A38,"ETP_FUND_FLOWS(0,0,,""1WK"")")</f>
        <v>-133955263.40000001</v>
      </c>
      <c r="M38" cm="1">
        <f t="array" ref="M38">_xll.FDSR(A38,"ETP_FUND_FLOWS(0,0,,""1MON"")")</f>
        <v>-352987464.92000002</v>
      </c>
      <c r="N38" cm="1">
        <f t="array" ref="N38">_xll.FDSR(A38,"ETP_FUND_FLOWS(0,0,,""YTD"")")</f>
        <v>-966198452.88</v>
      </c>
      <c r="O38" cm="1">
        <f t="array" ref="O38">_xll.FDSR(A38,"ETP_FUND_FLOWS(0,0,,""1YR"")")</f>
        <v>7276051087</v>
      </c>
    </row>
    <row r="39" spans="1:16" x14ac:dyDescent="0.25">
      <c r="A39" t="s">
        <v>7</v>
      </c>
      <c r="B39" t="str" cm="1">
        <f t="array" ref="B39">_xll.FDSR(A39,"FG_COMPANY_NAME()")</f>
        <v>Grayscale Ethereum Staking ETF</v>
      </c>
      <c r="C39" s="5" cm="1">
        <f t="array" ref="C39">_xll.FDSR(A39,"FG_PRICE(0)")</f>
        <v>16.78</v>
      </c>
      <c r="D39" cm="1">
        <f t="array" ref="D39">_xll.FDSR(A39,"P_TOTAL_RETURNC(0,-1D)")</f>
        <v>0.29886960000000001</v>
      </c>
      <c r="E39" cm="1">
        <f t="array" ref="E39">_xll.FDSR(A39,"P_TOTAL_RETURNC(0,-4D)")</f>
        <v>-1.8713415</v>
      </c>
      <c r="F39" cm="1">
        <f t="array" ref="F39">_xll.FDSR(A39,"P_TOTAL_RETURNC(0,-1AM)")</f>
        <v>-10.867661</v>
      </c>
      <c r="G39" cm="1">
        <f t="array" ref="G39">_xll.FDSR(A39,"P_TOTAL_RETURNC(0,-3AM)")</f>
        <v>1.971662</v>
      </c>
      <c r="H39" cm="1">
        <f t="array" ref="H39">_xll.FDSR(A39,"P_TOTAL_RETURNC(0,-6AM)")</f>
        <v>-31.931877</v>
      </c>
      <c r="I39" cm="1">
        <f t="array" ref="I39">_xll.FDSR(A39,"FG_PRICE_RSI(0,0,,,14)")</f>
        <v>21.839079999999999</v>
      </c>
      <c r="K39" cm="1">
        <f t="array" ref="K39">_xll.FDSR(A39,"ETP_FUND_FLOWS(0,0,,""1D"")")</f>
        <v>0</v>
      </c>
      <c r="L39" cm="1">
        <f t="array" ref="L39">_xll.FDSR(A39,"ETP_FUND_FLOWS(0,0,,""1WK"")")</f>
        <v>0</v>
      </c>
      <c r="M39" cm="1">
        <f t="array" ref="M39">_xll.FDSR(A39,"ETP_FUND_FLOWS(0,0,,""1MON"")")</f>
        <v>-29039300</v>
      </c>
      <c r="N39" cm="1">
        <f t="array" ref="N39">_xll.FDSR(A39,"ETP_FUND_FLOWS(0,0,,""YTD"")")</f>
        <v>-226716600</v>
      </c>
      <c r="O39" cm="1">
        <f t="array" ref="O39">_xll.FDSR(A39,"ETP_FUND_FLOWS(0,0,,""1YR"")")</f>
        <v>-990513000</v>
      </c>
    </row>
    <row r="40" spans="1:16" x14ac:dyDescent="0.25">
      <c r="A40" t="s">
        <v>8</v>
      </c>
      <c r="B40" t="str" cm="1">
        <f t="array" ref="B40">_xll.FDSR(A40,"FG_COMPANY_NAME()")</f>
        <v>Fidelity Ethereum Fund ETF</v>
      </c>
      <c r="C40" s="5" cm="1">
        <f t="array" ref="C40">_xll.FDSR(A40,"FG_PRICE(0)")</f>
        <v>20.64</v>
      </c>
      <c r="D40" cm="1">
        <f t="array" ref="D40">_xll.FDSR(A40,"P_TOTAL_RETURNC(0,-1D)")</f>
        <v>0.43795109999999998</v>
      </c>
      <c r="E40" cm="1">
        <f t="array" ref="E40">_xll.FDSR(A40,"P_TOTAL_RETURNC(0,-4D)")</f>
        <v>-1.9011496999999999</v>
      </c>
      <c r="F40" cm="1">
        <f t="array" ref="F40">_xll.FDSR(A40,"P_TOTAL_RETURNC(0,-1AM)")</f>
        <v>-10.803801</v>
      </c>
      <c r="G40" cm="1">
        <f t="array" ref="G40">_xll.FDSR(A40,"P_TOTAL_RETURNC(0,-3AM)")</f>
        <v>2.2288203000000002</v>
      </c>
      <c r="H40" cm="1">
        <f t="array" ref="H40">_xll.FDSR(A40,"P_TOTAL_RETURNC(0,-6AM)")</f>
        <v>-31.678253000000002</v>
      </c>
      <c r="I40" cm="1">
        <f t="array" ref="I40">_xll.FDSR(A40,"FG_PRICE_RSI(0,0,,,14)")</f>
        <v>22.283609999999999</v>
      </c>
      <c r="K40" cm="1">
        <f t="array" ref="K40">_xll.FDSR(A40,"ETP_FUND_FLOWS(0,0,,""1D"")")</f>
        <v>-1029993.3</v>
      </c>
      <c r="L40" cm="1">
        <f t="array" ref="L40">_xll.FDSR(A40,"ETP_FUND_FLOWS(0,0,,""1WK"")")</f>
        <v>-6311873.8250000002</v>
      </c>
      <c r="M40" cm="1">
        <f t="array" ref="M40">_xll.FDSR(A40,"ETP_FUND_FLOWS(0,0,,""1MON"")")</f>
        <v>-164466972.09999999</v>
      </c>
      <c r="N40" cm="1">
        <f t="array" ref="N40">_xll.FDSR(A40,"ETP_FUND_FLOWS(0,0,,""YTD"")")</f>
        <v>-472094604.17500001</v>
      </c>
      <c r="O40" cm="1">
        <f t="array" ref="O40">_xll.FDSR(A40,"ETP_FUND_FLOWS(0,0,,""1YR"")")</f>
        <v>731546330.57500005</v>
      </c>
    </row>
    <row r="41" spans="1:16" x14ac:dyDescent="0.25">
      <c r="A41" t="s">
        <v>50</v>
      </c>
      <c r="B41" t="str" cm="1">
        <f t="array" ref="B41">_xll.FDSR(A41,"FG_COMPANY_NAME()")</f>
        <v>2x Ether ETF</v>
      </c>
      <c r="C41" s="5" cm="1">
        <f t="array" ref="C41">_xll.FDSR(A41,"FG_PRICE(0)")</f>
        <v>20.84</v>
      </c>
      <c r="D41" cm="1">
        <f t="array" ref="D41">_xll.FDSR(A41,"P_TOTAL_RETURNC(0,-1D)")</f>
        <v>0.53063629999999995</v>
      </c>
      <c r="E41" cm="1">
        <f t="array" ref="E41">_xll.FDSR(A41,"P_TOTAL_RETURNC(0,-4D)")</f>
        <v>-4.4179019999999998</v>
      </c>
      <c r="F41" cm="1">
        <f t="array" ref="F41">_xll.FDSR(A41,"P_TOTAL_RETURNC(0,-1AM)")</f>
        <v>-22.259419999999999</v>
      </c>
      <c r="G41" cm="1">
        <f t="array" ref="G41">_xll.FDSR(A41,"P_TOTAL_RETURNC(0,-3AM)")</f>
        <v>-5.1673355000000001</v>
      </c>
      <c r="H41" cm="1">
        <f t="array" ref="H41">_xll.FDSR(A41,"P_TOTAL_RETURNC(0,-6AM)")</f>
        <v>-65.137730000000005</v>
      </c>
      <c r="I41" cm="1">
        <f t="array" ref="I41">_xll.FDSR(A41,"FG_PRICE_RSI(0,0,,,14)")</f>
        <v>21.474878</v>
      </c>
      <c r="K41" cm="1">
        <f t="array" ref="K41">_xll.FDSR(A41,"ETP_FUND_FLOWS(0,0,,""1D"")")</f>
        <v>0</v>
      </c>
      <c r="L41" cm="1">
        <f t="array" ref="L41">_xll.FDSR(A41,"ETP_FUND_FLOWS(0,0,,""1WK"")")</f>
        <v>0</v>
      </c>
      <c r="M41" cm="1">
        <f t="array" ref="M41">_xll.FDSR(A41,"ETP_FUND_FLOWS(0,0,,""1MON"")")</f>
        <v>-2966294</v>
      </c>
      <c r="N41" cm="1">
        <f t="array" ref="N41">_xll.FDSR(A41,"ETP_FUND_FLOWS(0,0,,""YTD"")")</f>
        <v>227349018</v>
      </c>
      <c r="O41" cm="1">
        <f t="array" ref="O41">_xll.FDSR(A41,"ETP_FUND_FLOWS(0,0,,""1YR"")")</f>
        <v>1631656264</v>
      </c>
    </row>
    <row r="42" spans="1:16" x14ac:dyDescent="0.25">
      <c r="A42" t="s">
        <v>51</v>
      </c>
      <c r="B42" t="str" cm="1">
        <f t="array" ref="B42">_xll.FDSR(A42,"FG_COMPANY_NAME()")</f>
        <v>Bitwise Ethereum ETF</v>
      </c>
      <c r="C42" s="5" cm="1">
        <f t="array" ref="C42">_xll.FDSR(A42,"FG_PRICE(0)")</f>
        <v>14.82</v>
      </c>
      <c r="D42" cm="1">
        <f t="array" ref="D42">_xll.FDSR(A42,"P_TOTAL_RETURNC(0,-1D)")</f>
        <v>0.40650367999999998</v>
      </c>
      <c r="E42" cm="1">
        <f t="array" ref="E42">_xll.FDSR(A42,"P_TOTAL_RETURNC(0,-4D)")</f>
        <v>-1.8543065000000001</v>
      </c>
      <c r="F42" cm="1">
        <f t="array" ref="F42">_xll.FDSR(A42,"P_TOTAL_RETURNC(0,-1AM)")</f>
        <v>-10.722894</v>
      </c>
      <c r="G42" cm="1">
        <f t="array" ref="G42">_xll.FDSR(A42,"P_TOTAL_RETURNC(0,-3AM)")</f>
        <v>2.2068976999999999</v>
      </c>
      <c r="H42" cm="1">
        <f t="array" ref="H42">_xll.FDSR(A42,"P_TOTAL_RETURNC(0,-6AM)")</f>
        <v>-31.673586</v>
      </c>
      <c r="I42" cm="1">
        <f t="array" ref="I42">_xll.FDSR(A42,"FG_PRICE_RSI(0,0,,,14)")</f>
        <v>22.807017999999999</v>
      </c>
      <c r="K42" cm="1">
        <f t="array" ref="K42">_xll.FDSR(A42,"ETP_FUND_FLOWS(0,0,,""1D"")")</f>
        <v>0</v>
      </c>
      <c r="L42" cm="1">
        <f t="array" ref="L42">_xll.FDSR(A42,"ETP_FUND_FLOWS(0,0,,""1WK"")")</f>
        <v>2893450</v>
      </c>
      <c r="M42" cm="1">
        <f t="array" ref="M42">_xll.FDSR(A42,"ETP_FUND_FLOWS(0,0,,""1MON"")")</f>
        <v>650290</v>
      </c>
      <c r="N42" cm="1">
        <f t="array" ref="N42">_xll.FDSR(A42,"ETP_FUND_FLOWS(0,0,,""YTD"")")</f>
        <v>-10945360</v>
      </c>
      <c r="O42" cm="1">
        <f t="array" ref="O42">_xll.FDSR(A42,"ETP_FUND_FLOWS(0,0,,""1YR"")")</f>
        <v>61121720</v>
      </c>
    </row>
    <row r="43" spans="1:16" x14ac:dyDescent="0.25">
      <c r="A43" t="s">
        <v>52</v>
      </c>
      <c r="B43" t="str" cm="1">
        <f t="array" ref="B43">_xll.FDSR(A43,"FG_COMPANY_NAME()")</f>
        <v>ProShares Ultra Ether ETF</v>
      </c>
      <c r="C43" s="5" cm="1">
        <f t="array" ref="C43">_xll.FDSR(A44,"JULIAN(FG_PRICE(0).dates)")</f>
        <v>46168</v>
      </c>
      <c r="D43" cm="1">
        <f t="array" ref="D43">_xll.FDSR(A43,"P_TOTAL_RETURNC(0,-1D)")</f>
        <v>0.65501929999999997</v>
      </c>
      <c r="E43" cm="1">
        <f t="array" ref="E43">_xll.FDSR(A43,"P_TOTAL_RETURNC(0,-4D)")</f>
        <v>-4.4889450000000002</v>
      </c>
      <c r="F43" cm="1">
        <f t="array" ref="F43">_xll.FDSR(A43,"P_TOTAL_RETURNC(0,-1AM)")</f>
        <v>-22.761196000000002</v>
      </c>
      <c r="G43" cm="1">
        <f t="array" ref="G43">_xll.FDSR(A43,"P_TOTAL_RETURNC(0,-3AM)")</f>
        <v>-6.6332339999999999</v>
      </c>
      <c r="H43" cm="1">
        <f t="array" ref="H43">_xll.FDSR(A43,"P_TOTAL_RETURNC(0,-6AM)")</f>
        <v>-66.629490000000004</v>
      </c>
      <c r="I43" cm="1">
        <f t="array" ref="I43">_xll.FDSR(A43,"FG_PRICE_RSI(0,0,,,14)")</f>
        <v>21.245419999999999</v>
      </c>
      <c r="K43" t="e" cm="1">
        <f t="array" ref="K43">_xll.FDSR(A43,"ETP_FUND_FLOWS(0,0,,""1D"")")</f>
        <v>#N/A</v>
      </c>
      <c r="L43" t="e" cm="1">
        <f t="array" ref="L43">_xll.FDSR(A43,"ETP_FUND_FLOWS(0,0,,""1WK"")")</f>
        <v>#N/A</v>
      </c>
      <c r="M43" t="e" cm="1">
        <f t="array" ref="M43">_xll.FDSR(A43,"ETP_FUND_FLOWS(0,0,,""1MON"")")</f>
        <v>#N/A</v>
      </c>
      <c r="N43" t="e" cm="1">
        <f t="array" ref="N43">_xll.FDSR(A43,"ETP_FUND_FLOWS(0,0,,""YTD"")")</f>
        <v>#N/A</v>
      </c>
      <c r="O43" t="e" cm="1">
        <f t="array" ref="O43">_xll.FDSR(A43,"ETP_FUND_FLOWS(0,0,,""1YR"")")</f>
        <v>#N/A</v>
      </c>
    </row>
    <row r="44" spans="1:16" x14ac:dyDescent="0.25">
      <c r="A44" t="s">
        <v>53</v>
      </c>
      <c r="B44" t="str" cm="1">
        <f t="array" ref="B44">_xll.FDSR(A44,"FG_COMPANY_NAME()")</f>
        <v>VanEck Ethereum ETF</v>
      </c>
      <c r="C44" s="5" cm="1">
        <f t="array" ref="C44">_xll.FDSR(A44,"FG_PRICE(0)")</f>
        <v>30.26</v>
      </c>
      <c r="D44" cm="1">
        <f t="array" ref="D44">_xll.FDSR(A44,"P_TOTAL_RETURNC(0,-1D)")</f>
        <v>0.26507377999999998</v>
      </c>
      <c r="E44" cm="1">
        <f t="array" ref="E44">_xll.FDSR(A44,"P_TOTAL_RETURNC(0,-4D)")</f>
        <v>-1.9124806000000001</v>
      </c>
      <c r="F44" cm="1">
        <f t="array" ref="F44">_xll.FDSR(A44,"P_TOTAL_RETURNC(0,-1AM)")</f>
        <v>-10.816388999999999</v>
      </c>
      <c r="G44" cm="1">
        <f t="array" ref="G44">_xll.FDSR(A44,"P_TOTAL_RETURNC(0,-3AM)")</f>
        <v>2.1607040999999998</v>
      </c>
      <c r="H44" cm="1">
        <f t="array" ref="H44">_xll.FDSR(A44,"P_TOTAL_RETURNC(0,-6AM)")</f>
        <v>-31.677579999999999</v>
      </c>
      <c r="I44" cm="1">
        <f t="array" ref="I44">_xll.FDSR(A44,"FG_PRICE_RSI(0,0,,,14)")</f>
        <v>21.99747</v>
      </c>
      <c r="K44" cm="1">
        <f t="array" ref="K44">_xll.FDSR(A44,"ETP_FUND_FLOWS(0,0,,""1D"")")</f>
        <v>0</v>
      </c>
      <c r="L44" cm="1">
        <f t="array" ref="L44">_xll.FDSR(A44,"ETP_FUND_FLOWS(0,0,,""1WK"")")</f>
        <v>0</v>
      </c>
      <c r="M44" cm="1">
        <f t="array" ref="M44">_xll.FDSR(A44,"ETP_FUND_FLOWS(0,0,,""1MON"")")</f>
        <v>28360</v>
      </c>
      <c r="N44" cm="1">
        <f t="array" ref="N44">_xll.FDSR(A44,"ETP_FUND_FLOWS(0,0,,""YTD"")")</f>
        <v>-20098780</v>
      </c>
      <c r="O44" cm="1">
        <f t="array" ref="O44">_xll.FDSR(A44,"ETP_FUND_FLOWS(0,0,,""1YR"")")</f>
        <v>30037777.5</v>
      </c>
    </row>
    <row r="45" spans="1:16" x14ac:dyDescent="0.25">
      <c r="A45" t="s">
        <v>54</v>
      </c>
      <c r="B45" t="str" cm="1">
        <f t="array" ref="B45">_xll.FDSR(A45,"FG_COMPANY_NAME()")</f>
        <v>Roundhill Ether Covered Call Strategy ETF</v>
      </c>
      <c r="C45" s="5" cm="1">
        <f t="array" ref="C45">_xll.FDSR(A45,"FG_PRICE(0)")</f>
        <v>10.51</v>
      </c>
      <c r="D45" cm="1">
        <f t="array" ref="D45">_xll.FDSR(A45,"P_TOTAL_RETURNC(0,-1D)")</f>
        <v>-0.28463006000000002</v>
      </c>
      <c r="E45" cm="1">
        <f t="array" ref="E45">_xll.FDSR(A45,"P_TOTAL_RETURNC(0,-4D)")</f>
        <v>-2.0779966999999999</v>
      </c>
      <c r="F45" cm="1">
        <f t="array" ref="F45">_xll.FDSR(A45,"P_TOTAL_RETURNC(0,-1AM)")</f>
        <v>-8.9132899999999999</v>
      </c>
      <c r="G45" cm="1">
        <f t="array" ref="G45">_xll.FDSR(A45,"P_TOTAL_RETURNC(0,-3AM)")</f>
        <v>8.7523350000000004</v>
      </c>
      <c r="H45" cm="1">
        <f t="array" ref="H45">_xll.FDSR(A45,"P_TOTAL_RETURNC(0,-6AM)")</f>
        <v>-18.893409999999999</v>
      </c>
      <c r="I45" cm="1">
        <f t="array" ref="I45">_xll.FDSR(A45,"FG_PRICE_RSI(0,0,,,14)")</f>
        <v>18.399999999999999</v>
      </c>
      <c r="K45" cm="1">
        <f t="array" ref="K45">_xll.FDSR(A45,"ETP_FUND_FLOWS(0,0,,""1D"")")</f>
        <v>0</v>
      </c>
      <c r="L45" cm="1">
        <f t="array" ref="L45">_xll.FDSR(A45,"ETP_FUND_FLOWS(0,0,,""1WK"")")</f>
        <v>762811</v>
      </c>
      <c r="M45" cm="1">
        <f t="array" ref="M45">_xll.FDSR(A45,"ETP_FUND_FLOWS(0,0,,""1MON"")")</f>
        <v>5365322</v>
      </c>
      <c r="N45" cm="1">
        <f t="array" ref="N45">_xll.FDSR(A45,"ETP_FUND_FLOWS(0,0,,""YTD"")")</f>
        <v>4381703</v>
      </c>
      <c r="O45" cm="1">
        <f t="array" ref="O45">_xll.FDSR(A45,"ETP_FUND_FLOWS(0,0,,""1YR"")")</f>
        <v>146220140</v>
      </c>
    </row>
    <row r="46" spans="1:16" x14ac:dyDescent="0.25">
      <c r="A46" t="s">
        <v>55</v>
      </c>
      <c r="B46" t="str" cm="1">
        <f t="array" ref="B46">_xll.FDSR(A46,"FG_COMPANY_NAME()")</f>
        <v>ProShares Ether ETF</v>
      </c>
      <c r="C46" s="5" cm="1">
        <f t="array" ref="C46">_xll.FDSR(A46,"FG_PRICE(0)")</f>
        <v>25.42</v>
      </c>
      <c r="D46" cm="1">
        <f t="array" ref="D46">_xll.FDSR(A46,"P_TOTAL_RETURNC(0,-1D)")</f>
        <v>0.2761364</v>
      </c>
      <c r="E46" cm="1">
        <f t="array" ref="E46">_xll.FDSR(A46,"P_TOTAL_RETURNC(0,-4D)")</f>
        <v>-1.9668341</v>
      </c>
      <c r="F46" cm="1">
        <f t="array" ref="F46">_xll.FDSR(A46,"P_TOTAL_RETURNC(0,-1AM)")</f>
        <v>-11.214918000000001</v>
      </c>
      <c r="G46" cm="1">
        <f t="array" ref="G46">_xll.FDSR(A46,"P_TOTAL_RETURNC(0,-3AM)")</f>
        <v>1.2776852000000001</v>
      </c>
      <c r="H46" cm="1">
        <f t="array" ref="H46">_xll.FDSR(A46,"P_TOTAL_RETURNC(0,-6AM)")</f>
        <v>-32.506293999999997</v>
      </c>
      <c r="I46" cm="1">
        <f t="array" ref="I46">_xll.FDSR(A46,"FG_PRICE_RSI(0,0,,,14)")</f>
        <v>22.280578999999999</v>
      </c>
      <c r="K46" t="e" cm="1">
        <f t="array" ref="K46">_xll.FDSR(A46,"ETP_FUND_FLOWS(0,0,,""1D"")")</f>
        <v>#N/A</v>
      </c>
      <c r="L46" t="e" cm="1">
        <f t="array" ref="L46">_xll.FDSR(A46,"ETP_FUND_FLOWS(0,0,,""1WK"")")</f>
        <v>#N/A</v>
      </c>
      <c r="M46" t="e" cm="1">
        <f t="array" ref="M46">_xll.FDSR(A46,"ETP_FUND_FLOWS(0,0,,""1MON"")")</f>
        <v>#N/A</v>
      </c>
      <c r="N46" t="e" cm="1">
        <f t="array" ref="N46">_xll.FDSR(A46,"ETP_FUND_FLOWS(0,0,,""YTD"")")</f>
        <v>#N/A</v>
      </c>
      <c r="O46" t="e" cm="1">
        <f t="array" ref="O46">_xll.FDSR(A46,"ETP_FUND_FLOWS(0,0,,""1YR"")")</f>
        <v>#N/A</v>
      </c>
    </row>
    <row r="47" spans="1:16" x14ac:dyDescent="0.25">
      <c r="A47" t="s">
        <v>56</v>
      </c>
      <c r="B47" t="str" cm="1">
        <f t="array" ref="B47">_xll.FDSR(A47,"FG_COMPANY_NAME()")</f>
        <v>Franklin Ethereum ETF</v>
      </c>
      <c r="C47" s="5" cm="1">
        <f t="array" ref="C47">_xll.FDSR(A47,"FG_PRICE(0)")</f>
        <v>15.68</v>
      </c>
      <c r="D47" cm="1">
        <f t="array" ref="D47">_xll.FDSR(A47,"P_TOTAL_RETURNC(0,-1D)")</f>
        <v>0.20194054</v>
      </c>
      <c r="E47" cm="1">
        <f t="array" ref="E47">_xll.FDSR(A47,"P_TOTAL_RETURNC(0,-4D)")</f>
        <v>-1.9999981</v>
      </c>
      <c r="F47" cm="1">
        <f t="array" ref="F47">_xll.FDSR(A47,"P_TOTAL_RETURNC(0,-1AM)")</f>
        <v>-10.934388999999999</v>
      </c>
      <c r="G47" cm="1">
        <f t="array" ref="G47">_xll.FDSR(A47,"P_TOTAL_RETURNC(0,-3AM)")</f>
        <v>2.0833373000000002</v>
      </c>
      <c r="H47" cm="1">
        <f t="array" ref="H47">_xll.FDSR(A47,"P_TOTAL_RETURNC(0,-6AM)")</f>
        <v>-31.737047</v>
      </c>
      <c r="I47" cm="1">
        <f t="array" ref="I47">_xll.FDSR(A47,"FG_PRICE_RSI(0,0,,,14)")</f>
        <v>21.835815</v>
      </c>
      <c r="K47" cm="1">
        <f t="array" ref="K47">_xll.FDSR(A47,"ETP_FUND_FLOWS(0,0,,""1D"")")</f>
        <v>0</v>
      </c>
      <c r="L47" cm="1">
        <f t="array" ref="L47">_xll.FDSR(A47,"ETP_FUND_FLOWS(0,0,,""1WK"")")</f>
        <v>0</v>
      </c>
      <c r="M47" cm="1">
        <f t="array" ref="M47">_xll.FDSR(A47,"ETP_FUND_FLOWS(0,0,,""1MON"")")</f>
        <v>872850</v>
      </c>
      <c r="N47" cm="1">
        <f t="array" ref="N47">_xll.FDSR(A47,"ETP_FUND_FLOWS(0,0,,""YTD"")")</f>
        <v>1097650</v>
      </c>
      <c r="O47" cm="1">
        <f t="array" ref="O47">_xll.FDSR(A47,"ETP_FUND_FLOWS(0,0,,""1YR"")")</f>
        <v>26352650</v>
      </c>
    </row>
    <row r="48" spans="1:16" x14ac:dyDescent="0.25">
      <c r="A48" t="s">
        <v>57</v>
      </c>
      <c r="B48" t="str" cm="1">
        <f t="array" ref="B48">_xll.FDSR(A48,"FG_COMPANY_NAME()")</f>
        <v>21Shares Ethereum ETF</v>
      </c>
      <c r="C48" s="5" cm="1">
        <f t="array" ref="C48">_xll.FDSR(A48,"FG_PRICE(0)")</f>
        <v>10.35</v>
      </c>
      <c r="D48" cm="1">
        <f t="array" ref="D48">_xll.FDSR(A48,"P_TOTAL_RETURNC(0,-1D)")</f>
        <v>0.43668747000000002</v>
      </c>
      <c r="E48" cm="1">
        <f t="array" ref="E48">_xll.FDSR(A48,"P_TOTAL_RETURNC(0,-4D)")</f>
        <v>-1.8026530999999999</v>
      </c>
      <c r="F48" cm="1">
        <f t="array" ref="F48">_xll.FDSR(A48,"P_TOTAL_RETURNC(0,-1AM)")</f>
        <v>-10.775864</v>
      </c>
      <c r="G48" cm="1">
        <f t="array" ref="G48">_xll.FDSR(A48,"P_TOTAL_RETURNC(0,-3AM)")</f>
        <v>2.3996114999999998</v>
      </c>
      <c r="H48" cm="1">
        <f t="array" ref="H48">_xll.FDSR(A48,"P_TOTAL_RETURNC(0,-6AM)")</f>
        <v>-31.416767</v>
      </c>
      <c r="I48" cm="1">
        <f t="array" ref="I48">_xll.FDSR(A48,"FG_PRICE_RSI(0,0,,,14)")</f>
        <v>22.627737</v>
      </c>
      <c r="K48" cm="1">
        <f t="array" ref="K48">_xll.FDSR(A48,"ETP_FUND_FLOWS(0,0,,""1D"")")</f>
        <v>0</v>
      </c>
      <c r="L48" cm="1">
        <f t="array" ref="L48">_xll.FDSR(A48,"ETP_FUND_FLOWS(0,0,,""1WK"")")</f>
        <v>0</v>
      </c>
      <c r="M48" cm="1">
        <f t="array" ref="M48">_xll.FDSR(A48,"ETP_FUND_FLOWS(0,0,,""1MON"")")</f>
        <v>-59780</v>
      </c>
      <c r="N48" cm="1">
        <f t="array" ref="N48">_xll.FDSR(A48,"ETP_FUND_FLOWS(0,0,,""YTD"")")</f>
        <v>-6578170</v>
      </c>
      <c r="O48" cm="1">
        <f t="array" ref="O48">_xll.FDSR(A48,"ETP_FUND_FLOWS(0,0,,""1YR"")")</f>
        <v>-2599660</v>
      </c>
    </row>
    <row r="49" spans="1:16" x14ac:dyDescent="0.25">
      <c r="A49" t="s">
        <v>58</v>
      </c>
      <c r="B49" t="str" cm="1">
        <f t="array" ref="B49">_xll.FDSR(A49,"FG_COMPANY_NAME()")</f>
        <v>21Shares Ethereum ETF</v>
      </c>
      <c r="C49" s="5" cm="1">
        <f t="array" ref="C49">_xll.FDSR(A50,"JULIAN(FG_PRICE(0).dates)")</f>
        <v>46168</v>
      </c>
      <c r="D49" cm="1">
        <f t="array" ref="D49">_xll.FDSR(A49,"P_TOTAL_RETURNC(0,-1D)")</f>
        <v>0.43668747000000002</v>
      </c>
      <c r="E49" cm="1">
        <f t="array" ref="E49">_xll.FDSR(A49,"P_TOTAL_RETURNC(0,-4D)")</f>
        <v>-1.8026530999999999</v>
      </c>
      <c r="F49" cm="1">
        <f t="array" ref="F49">_xll.FDSR(A49,"P_TOTAL_RETURNC(0,-1AM)")</f>
        <v>-10.775864</v>
      </c>
      <c r="G49" cm="1">
        <f t="array" ref="G49">_xll.FDSR(A49,"P_TOTAL_RETURNC(0,-3AM)")</f>
        <v>2.3996114999999998</v>
      </c>
      <c r="H49" cm="1">
        <f t="array" ref="H49">_xll.FDSR(A49,"P_TOTAL_RETURNC(0,-6AM)")</f>
        <v>-31.416767</v>
      </c>
      <c r="I49" cm="1">
        <f t="array" ref="I49">_xll.FDSR(A49,"FG_PRICE_RSI(0,0,,,14)")</f>
        <v>22.627737</v>
      </c>
      <c r="K49" cm="1">
        <f t="array" ref="K49">_xll.FDSR(A49,"ETP_FUND_FLOWS(0,0,,""1D"")")</f>
        <v>0</v>
      </c>
      <c r="L49" cm="1">
        <f t="array" ref="L49">_xll.FDSR(A49,"ETP_FUND_FLOWS(0,0,,""1WK"")")</f>
        <v>0</v>
      </c>
      <c r="M49" cm="1">
        <f t="array" ref="M49">_xll.FDSR(A49,"ETP_FUND_FLOWS(0,0,,""1MON"")")</f>
        <v>-59780</v>
      </c>
      <c r="N49" cm="1">
        <f t="array" ref="N49">_xll.FDSR(A49,"ETP_FUND_FLOWS(0,0,,""YTD"")")</f>
        <v>-6578170</v>
      </c>
      <c r="O49" cm="1">
        <f t="array" ref="O49">_xll.FDSR(A49,"ETP_FUND_FLOWS(0,0,,""1YR"")")</f>
        <v>-2599660</v>
      </c>
    </row>
    <row r="50" spans="1:16" x14ac:dyDescent="0.25">
      <c r="A50" t="s">
        <v>59</v>
      </c>
      <c r="B50" t="str" cm="1">
        <f t="array" ref="B50">_xll.FDSR(A50,"FG_COMPANY_NAME()")</f>
        <v>NEOS Ethereum High Income ETF</v>
      </c>
      <c r="C50" s="5" cm="1">
        <f t="array" ref="C50">_xll.FDSR(A50,"FG_PRICE(0)")</f>
        <v>31.25</v>
      </c>
      <c r="D50" cm="1">
        <f t="array" ref="D50">_xll.FDSR(A50,"P_TOTAL_RETURNC(0,-1D)")</f>
        <v>0.1281619</v>
      </c>
      <c r="E50" cm="1">
        <f t="array" ref="E50">_xll.FDSR(A50,"P_TOTAL_RETURNC(0,-4D)")</f>
        <v>-2.1077096000000002</v>
      </c>
      <c r="F50" cm="1">
        <f t="array" ref="F50">_xll.FDSR(A50,"P_TOTAL_RETURNC(0,-1AM)")</f>
        <v>-9.0920924999999997</v>
      </c>
      <c r="G50" cm="1">
        <f t="array" ref="G50">_xll.FDSR(A50,"P_TOTAL_RETURNC(0,-3AM)")</f>
        <v>3.147316</v>
      </c>
      <c r="H50" t="e" cm="1">
        <f t="array" ref="H50">_xll.FDSR(A50,"P_TOTAL_RETURNC(0,-6AM)")</f>
        <v>#N/A</v>
      </c>
      <c r="I50" cm="1">
        <f t="array" ref="I50">_xll.FDSR(A50,"FG_PRICE_RSI(0,0,,,14)")</f>
        <v>18.73385</v>
      </c>
      <c r="K50" cm="1">
        <f t="array" ref="K50">_xll.FDSR(A50,"ETP_FUND_FLOWS(0,0,,""1D"")")</f>
        <v>0</v>
      </c>
      <c r="L50" cm="1">
        <f t="array" ref="L50">_xll.FDSR(A50,"ETP_FUND_FLOWS(0,0,,""1WK"")")</f>
        <v>1937016</v>
      </c>
      <c r="M50" cm="1">
        <f t="array" ref="M50">_xll.FDSR(A50,"ETP_FUND_FLOWS(0,0,,""1MON"")")</f>
        <v>20520699</v>
      </c>
      <c r="N50" cm="1">
        <f t="array" ref="N50">_xll.FDSR(A50,"ETP_FUND_FLOWS(0,0,,""YTD"")")</f>
        <v>81493628</v>
      </c>
      <c r="O50" t="e" cm="1">
        <f t="array" ref="O50">_xll.FDSR(A50,"ETP_FUND_FLOWS(0,0,,""1YR"")")</f>
        <v>#N/A</v>
      </c>
    </row>
    <row r="51" spans="1:16" x14ac:dyDescent="0.25">
      <c r="A51" t="s">
        <v>60</v>
      </c>
      <c r="B51" t="str" cm="1">
        <f t="array" ref="B51">_xll.FDSR(A51,"FG_COMPANY_NAME()")</f>
        <v>Invesco Galaxy Ethereum ETF</v>
      </c>
      <c r="C51" s="5" cm="1">
        <f t="array" ref="C51">_xll.FDSR(A51,"FG_PRICE(0)")</f>
        <v>20.59</v>
      </c>
      <c r="D51" cm="1">
        <f t="array" ref="D51">_xll.FDSR(A51,"P_TOTAL_RETURNC(0,-1D)")</f>
        <v>0.24342537</v>
      </c>
      <c r="E51" cm="1">
        <f t="array" ref="E51">_xll.FDSR(A51,"P_TOTAL_RETURNC(0,-4D)")</f>
        <v>-1.95238</v>
      </c>
      <c r="F51" cm="1">
        <f t="array" ref="F51">_xll.FDSR(A51,"P_TOTAL_RETURNC(0,-1AM)")</f>
        <v>-10.908609</v>
      </c>
      <c r="G51" cm="1">
        <f t="array" ref="G51">_xll.FDSR(A51,"P_TOTAL_RETURNC(0,-3AM)")</f>
        <v>2.0823002000000002</v>
      </c>
      <c r="H51" cm="1">
        <f t="array" ref="H51">_xll.FDSR(A51,"P_TOTAL_RETURNC(0,-6AM)")</f>
        <v>-31.776009999999999</v>
      </c>
      <c r="I51" cm="1">
        <f t="array" ref="I51">_xll.FDSR(A51,"FG_PRICE_RSI(0,0,,,14)")</f>
        <v>21.851852000000001</v>
      </c>
      <c r="K51" t="e" cm="1">
        <f t="array" ref="K51">_xll.FDSR(A51,"ETP_FUND_FLOWS(0,0,,""1D"")")</f>
        <v>#N/A</v>
      </c>
      <c r="L51" t="e" cm="1">
        <f t="array" ref="L51">_xll.FDSR(A51,"ETP_FUND_FLOWS(0,0,,""1WK"")")</f>
        <v>#N/A</v>
      </c>
      <c r="M51" t="e" cm="1">
        <f t="array" ref="M51">_xll.FDSR(A51,"ETP_FUND_FLOWS(0,0,,""1MON"")")</f>
        <v>#N/A</v>
      </c>
      <c r="N51" t="e" cm="1">
        <f t="array" ref="N51">_xll.FDSR(A51,"ETP_FUND_FLOWS(0,0,,""YTD"")")</f>
        <v>#N/A</v>
      </c>
      <c r="O51" t="e" cm="1">
        <f t="array" ref="O51">_xll.FDSR(A51,"ETP_FUND_FLOWS(0,0,,""1YR"")")</f>
        <v>#N/A</v>
      </c>
    </row>
    <row r="52" spans="1:16" x14ac:dyDescent="0.25">
      <c r="A52" t="s">
        <v>61</v>
      </c>
      <c r="B52" t="str" cm="1">
        <f t="array" ref="B52">_xll.FDSR(A52,"FG_COMPANY_NAME()")</f>
        <v>T-Rex 2X Long Ether Daily Target ETF</v>
      </c>
      <c r="C52" s="5" cm="1">
        <f t="array" ref="C52">_xll.FDSR(A52,"FG_PRICE(0)")</f>
        <v>5.54</v>
      </c>
      <c r="D52" cm="1">
        <f t="array" ref="D52">_xll.FDSR(A52,"P_TOTAL_RETURNC(0,-1D)")</f>
        <v>1.0948895999999999</v>
      </c>
      <c r="E52" cm="1">
        <f t="array" ref="E52">_xll.FDSR(A52,"P_TOTAL_RETURNC(0,-4D)")</f>
        <v>-4.3177899999999996</v>
      </c>
      <c r="F52" cm="1">
        <f t="array" ref="F52">_xll.FDSR(A52,"P_TOTAL_RETURNC(0,-1AM)")</f>
        <v>-22.191011</v>
      </c>
      <c r="G52" cm="1">
        <f t="array" ref="G52">_xll.FDSR(A52,"P_TOTAL_RETURNC(0,-3AM)")</f>
        <v>-5.1369904999999996</v>
      </c>
      <c r="H52" cm="1">
        <f t="array" ref="H52">_xll.FDSR(A52,"P_TOTAL_RETURNC(0,-6AM)")</f>
        <v>-65.287315000000007</v>
      </c>
      <c r="I52" cm="1">
        <f t="array" ref="I52">_xll.FDSR(A52,"FG_PRICE_RSI(0,0,,,14)")</f>
        <v>21.538461999999999</v>
      </c>
      <c r="K52" cm="1">
        <f t="array" ref="K52">_xll.FDSR(A52,"ETP_FUND_FLOWS(0,0,,""1D"")")</f>
        <v>0</v>
      </c>
      <c r="L52" cm="1">
        <f t="array" ref="L52">_xll.FDSR(A52,"ETP_FUND_FLOWS(0,0,,""1WK"")")</f>
        <v>0</v>
      </c>
      <c r="M52" cm="1">
        <f t="array" ref="M52">_xll.FDSR(A52,"ETP_FUND_FLOWS(0,0,,""1MON"")")</f>
        <v>-481404</v>
      </c>
      <c r="N52" cm="1">
        <f t="array" ref="N52">_xll.FDSR(A52,"ETP_FUND_FLOWS(0,0,,""YTD"")")</f>
        <v>2996538</v>
      </c>
      <c r="O52" cm="1">
        <f t="array" ref="O52">_xll.FDSR(A52,"ETP_FUND_FLOWS(0,0,,""1YR"")")</f>
        <v>24736588</v>
      </c>
    </row>
    <row r="53" spans="1:16" x14ac:dyDescent="0.25">
      <c r="A53" t="s">
        <v>62</v>
      </c>
      <c r="B53" t="str" cm="1">
        <f t="array" ref="B53">_xll.FDSR(A53,"FG_COMPANY_NAME()")</f>
        <v>Bitwise Trendwise Ether and Treasuries Rotation Strategy ETF</v>
      </c>
      <c r="C53" s="5" cm="1">
        <f t="array" ref="C53">_xll.FDSR(A53,"FG_PRICE(0)")</f>
        <v>32.594700000000003</v>
      </c>
      <c r="D53" cm="1">
        <f t="array" ref="D53">_xll.FDSR(A53,"P_TOTAL_RETURNC(0,-1D)")</f>
        <v>4.5108795E-2</v>
      </c>
      <c r="E53" cm="1">
        <f t="array" ref="E53">_xll.FDSR(A53,"P_TOTAL_RETURNC(0,-4D)")</f>
        <v>6.0474872999999998E-2</v>
      </c>
      <c r="F53" cm="1">
        <f t="array" ref="F53">_xll.FDSR(A53,"P_TOTAL_RETURNC(0,-1AM)")</f>
        <v>-8.8665489999999991</v>
      </c>
      <c r="G53" cm="1">
        <f t="array" ref="G53">_xll.FDSR(A53,"P_TOTAL_RETURNC(0,-3AM)")</f>
        <v>-7.1243819999999998</v>
      </c>
      <c r="H53" cm="1">
        <f t="array" ref="H53">_xll.FDSR(A53,"P_TOTAL_RETURNC(0,-6AM)")</f>
        <v>-15.294737</v>
      </c>
      <c r="I53" cm="1">
        <f t="array" ref="I53">_xll.FDSR(A53,"FG_PRICE_RSI(0,0,,,14)")</f>
        <v>22.626726000000001</v>
      </c>
      <c r="K53" cm="1">
        <f t="array" ref="K53">_xll.FDSR(A53,"ETP_FUND_FLOWS(0,0,,""1D"")")</f>
        <v>0</v>
      </c>
      <c r="L53" cm="1">
        <f t="array" ref="L53">_xll.FDSR(A53,"ETP_FUND_FLOWS(0,0,,""1WK"")")</f>
        <v>0</v>
      </c>
      <c r="M53" cm="1">
        <f t="array" ref="M53">_xll.FDSR(A53,"ETP_FUND_FLOWS(0,0,,""1MON"")")</f>
        <v>0</v>
      </c>
      <c r="N53" cm="1">
        <f t="array" ref="N53">_xll.FDSR(A53,"ETP_FUND_FLOWS(0,0,,""YTD"")")</f>
        <v>-3621125</v>
      </c>
      <c r="O53" cm="1">
        <f t="array" ref="O53">_xll.FDSR(A53,"ETP_FUND_FLOWS(0,0,,""1YR"")")</f>
        <v>-246725</v>
      </c>
    </row>
    <row r="54" spans="1:16" x14ac:dyDescent="0.25">
      <c r="A54" t="s">
        <v>63</v>
      </c>
      <c r="B54" t="str" cm="1">
        <f t="array" ref="B54">_xll.FDSR(A54,"FG_COMPANY_NAME()")</f>
        <v>Defiance Leveraged Long Income Ethereum ETF</v>
      </c>
      <c r="C54" s="5" t="e" cm="1">
        <f t="array" ref="C54">_xll.FDSR(A54,"FG_PRICE(0)")</f>
        <v>#N/A</v>
      </c>
      <c r="D54" t="e" cm="1">
        <f t="array" ref="D54">_xll.FDSR(A54,"P_TOTAL_RETURNC(0,-1D)")</f>
        <v>#N/A</v>
      </c>
      <c r="E54" t="e" cm="1">
        <f t="array" ref="E54">_xll.FDSR(A54,"P_TOTAL_RETURNC(0,-4D)")</f>
        <v>#N/A</v>
      </c>
      <c r="F54" t="e" cm="1">
        <f t="array" ref="F54">_xll.FDSR(A54,"P_TOTAL_RETURNC(0,-1AM)")</f>
        <v>#N/A</v>
      </c>
      <c r="G54" t="e" cm="1">
        <f t="array" ref="G54">_xll.FDSR(A54,"P_TOTAL_RETURNC(0,-3AM)")</f>
        <v>#N/A</v>
      </c>
      <c r="H54" t="e" cm="1">
        <f t="array" ref="H54">_xll.FDSR(A54,"P_TOTAL_RETURNC(0,-6AM)")</f>
        <v>#N/A</v>
      </c>
      <c r="I54" t="e" cm="1">
        <f t="array" ref="I54">_xll.FDSR(A54,"FG_PRICE_RSI(0,0,,,14)")</f>
        <v>#N/A</v>
      </c>
      <c r="K54" t="e" cm="1">
        <f t="array" ref="K54">_xll.FDSR(A54,"ETP_FUND_FLOWS(0,0,,""1D"")")</f>
        <v>#N/A</v>
      </c>
      <c r="L54" t="e" cm="1">
        <f t="array" ref="L54">_xll.FDSR(A54,"ETP_FUND_FLOWS(0,0,,""1WK"")")</f>
        <v>#N/A</v>
      </c>
      <c r="M54" t="e" cm="1">
        <f t="array" ref="M54">_xll.FDSR(A54,"ETP_FUND_FLOWS(0,0,,""1MON"")")</f>
        <v>#N/A</v>
      </c>
      <c r="N54" t="e" cm="1">
        <f t="array" ref="N54">_xll.FDSR(A54,"ETP_FUND_FLOWS(0,0,,""YTD"")")</f>
        <v>#N/A</v>
      </c>
      <c r="O54" t="e" cm="1">
        <f t="array" ref="O54">_xll.FDSR(A54,"ETP_FUND_FLOWS(0,0,,""1YR"")")</f>
        <v>#N/A</v>
      </c>
    </row>
    <row r="55" spans="1:16" x14ac:dyDescent="0.25">
      <c r="A55" t="s">
        <v>64</v>
      </c>
      <c r="B55" t="str" cm="1">
        <f t="array" ref="B55">_xll.FDSR(A55,"FG_COMPANY_NAME()")</f>
        <v>Amplify Ethereum Max Income Covered Call ETF</v>
      </c>
      <c r="C55" s="5" cm="1">
        <f t="array" ref="C55">_xll.FDSR(A56,"JULIAN(FG_PRICE(0).dates)")</f>
        <v>46168</v>
      </c>
      <c r="D55" cm="1">
        <f t="array" ref="D55">_xll.FDSR(A55,"P_TOTAL_RETURNC(0,-1D)")</f>
        <v>0.40856599999999998</v>
      </c>
      <c r="E55" cm="1">
        <f t="array" ref="E55">_xll.FDSR(A55,"P_TOTAL_RETURNC(0,-4D)")</f>
        <v>-1.9835413</v>
      </c>
      <c r="F55" cm="1">
        <f t="array" ref="F55">_xll.FDSR(A55,"P_TOTAL_RETURNC(0,-1AM)")</f>
        <v>-10.836565</v>
      </c>
      <c r="G55" cm="1">
        <f t="array" ref="G55">_xll.FDSR(A55,"P_TOTAL_RETURNC(0,-3AM)")</f>
        <v>-6.1196090000000002E-2</v>
      </c>
      <c r="H55" cm="1">
        <f t="array" ref="H55">_xll.FDSR(A55,"P_TOTAL_RETURNC(0,-6AM)")</f>
        <v>-26.059716999999999</v>
      </c>
      <c r="I55" cm="1">
        <f t="array" ref="I55">_xll.FDSR(A55,"FG_PRICE_RSI(0,0,,,14)")</f>
        <v>24.058319999999998</v>
      </c>
      <c r="K55" cm="1">
        <f t="array" ref="K55">_xll.FDSR(A55,"ETP_FUND_FLOWS(0,0,,""1D"")")</f>
        <v>0</v>
      </c>
      <c r="L55" cm="1">
        <f t="array" ref="L55">_xll.FDSR(A55,"ETP_FUND_FLOWS(0,0,,""1WK"")")</f>
        <v>521245</v>
      </c>
      <c r="M55" cm="1">
        <f t="array" ref="M55">_xll.FDSR(A55,"ETP_FUND_FLOWS(0,0,,""1MON"")")</f>
        <v>972777</v>
      </c>
      <c r="N55" cm="1">
        <f t="array" ref="N55">_xll.FDSR(A55,"ETP_FUND_FLOWS(0,0,,""YTD"")")</f>
        <v>2849210</v>
      </c>
      <c r="O55" t="e" cm="1">
        <f t="array" ref="O55">_xll.FDSR(A55,"ETP_FUND_FLOWS(0,0,,""1YR"")")</f>
        <v>#N/A</v>
      </c>
    </row>
    <row r="56" spans="1:16" x14ac:dyDescent="0.25">
      <c r="A56" t="s">
        <v>65</v>
      </c>
      <c r="B56" t="str" cm="1">
        <f t="array" ref="B56">_xll.FDSR(A56,"FG_COMPANY_NAME()")</f>
        <v>Amplify Ethereum 3% Monthly Option Income ETF</v>
      </c>
      <c r="C56" s="5" cm="1">
        <f t="array" ref="C56">_xll.FDSR(A56,"FG_PRICE(0)")</f>
        <v>10.515000000000001</v>
      </c>
      <c r="D56" cm="1">
        <f t="array" ref="D56">_xll.FDSR(A56,"P_TOTAL_RETURNC(0,-1D)")</f>
        <v>0.46337843000000001</v>
      </c>
      <c r="E56" cm="1">
        <f t="array" ref="E56">_xll.FDSR(A56,"P_TOTAL_RETURNC(0,-4D)")</f>
        <v>-1.7822087</v>
      </c>
      <c r="F56" cm="1">
        <f t="array" ref="F56">_xll.FDSR(A56,"P_TOTAL_RETURNC(0,-1AM)")</f>
        <v>-10.628695</v>
      </c>
      <c r="G56" cm="1">
        <f t="array" ref="G56">_xll.FDSR(A56,"P_TOTAL_RETURNC(0,-3AM)")</f>
        <v>0.87605714999999995</v>
      </c>
      <c r="H56" cm="1">
        <f t="array" ref="H56">_xll.FDSR(A56,"P_TOTAL_RETURNC(0,-6AM)")</f>
        <v>-26.823008000000002</v>
      </c>
      <c r="I56" cm="1">
        <f t="array" ref="I56">_xll.FDSR(A56,"FG_PRICE_RSI(0,0,,,14)")</f>
        <v>24.056604</v>
      </c>
      <c r="K56" cm="1">
        <f t="array" ref="K56">_xll.FDSR(A56,"ETP_FUND_FLOWS(0,0,,""1D"")")</f>
        <v>0</v>
      </c>
      <c r="L56" cm="1">
        <f t="array" ref="L56">_xll.FDSR(A56,"ETP_FUND_FLOWS(0,0,,""1WK"")")</f>
        <v>0</v>
      </c>
      <c r="M56" cm="1">
        <f t="array" ref="M56">_xll.FDSR(A56,"ETP_FUND_FLOWS(0,0,,""1MON"")")</f>
        <v>0</v>
      </c>
      <c r="N56" cm="1">
        <f t="array" ref="N56">_xll.FDSR(A56,"ETP_FUND_FLOWS(0,0,,""YTD"")")</f>
        <v>1379574</v>
      </c>
      <c r="O56" t="e" cm="1">
        <f t="array" ref="O56">_xll.FDSR(A56,"ETP_FUND_FLOWS(0,0,,""1YR"")")</f>
        <v>#N/A</v>
      </c>
    </row>
    <row r="57" spans="1:16" x14ac:dyDescent="0.25">
      <c r="A57" t="s">
        <v>66</v>
      </c>
      <c r="B57" t="str" cm="1">
        <f t="array" ref="B57">_xll.FDSR(A57,"FG_COMPANY_NAME()")</f>
        <v>REX-Osprey ETH + Staking ETF</v>
      </c>
      <c r="C57" s="5" cm="1">
        <f t="array" ref="C57">_xll.FDSR(A57,"FG_PRICE(0)")</f>
        <v>12.6523</v>
      </c>
      <c r="D57" cm="1">
        <f t="array" ref="D57">_xll.FDSR(A57,"P_TOTAL_RETURNC(0,-1D)")</f>
        <v>0.22497176999999999</v>
      </c>
      <c r="E57" cm="1">
        <f t="array" ref="E57">_xll.FDSR(A57,"P_TOTAL_RETURNC(0,-4D)")</f>
        <v>-1.8196881</v>
      </c>
      <c r="F57" cm="1">
        <f t="array" ref="F57">_xll.FDSR(A57,"P_TOTAL_RETURNC(0,-1AM)")</f>
        <v>-10.862142</v>
      </c>
      <c r="G57" cm="1">
        <f t="array" ref="G57">_xll.FDSR(A57,"P_TOTAL_RETURNC(0,-3AM)")</f>
        <v>2.0295024000000002</v>
      </c>
      <c r="H57" cm="1">
        <f t="array" ref="H57">_xll.FDSR(A57,"P_TOTAL_RETURNC(0,-6AM)")</f>
        <v>-30.857122</v>
      </c>
      <c r="I57" cm="1">
        <f t="array" ref="I57">_xll.FDSR(A57,"FG_PRICE_RSI(0,0,,,14)")</f>
        <v>22.835599999999999</v>
      </c>
      <c r="K57" cm="1">
        <f t="array" ref="K57">_xll.FDSR(A57,"ETP_FUND_FLOWS(0,0,,""1D"")")</f>
        <v>0</v>
      </c>
      <c r="L57" cm="1">
        <f t="array" ref="L57">_xll.FDSR(A57,"ETP_FUND_FLOWS(0,0,,""1WK"")")</f>
        <v>0</v>
      </c>
      <c r="M57" cm="1">
        <f t="array" ref="M57">_xll.FDSR(A57,"ETP_FUND_FLOWS(0,0,,""1MON"")")</f>
        <v>0</v>
      </c>
      <c r="N57" cm="1">
        <f t="array" ref="N57">_xll.FDSR(A57,"ETP_FUND_FLOWS(0,0,,""YTD"")")</f>
        <v>-358342</v>
      </c>
      <c r="O57" t="e" cm="1">
        <f t="array" ref="O57">_xll.FDSR(A57,"ETP_FUND_FLOWS(0,0,,""1YR"")")</f>
        <v>#N/A</v>
      </c>
    </row>
    <row r="58" spans="1:16" x14ac:dyDescent="0.25">
      <c r="A58" t="s">
        <v>67</v>
      </c>
      <c r="B58" t="str" cm="1">
        <f t="array" ref="B58">_xll.FDSR(A58,"FG_COMPANY_NAME()")</f>
        <v>Bitwise Ethereum Option Income Strategy ETF</v>
      </c>
      <c r="C58" s="5" cm="1">
        <f t="array" ref="C58">_xll.FDSR(A58,"FG_PRICE(0)")</f>
        <v>20.7456</v>
      </c>
      <c r="D58" cm="1">
        <f t="array" ref="D58">_xll.FDSR(A58,"P_TOTAL_RETURNC(0,-1D)")</f>
        <v>0.23530722000000001</v>
      </c>
      <c r="E58" cm="1">
        <f t="array" ref="E58">_xll.FDSR(A58,"P_TOTAL_RETURNC(0,-4D)")</f>
        <v>-0.94155073</v>
      </c>
      <c r="F58" cm="1">
        <f t="array" ref="F58">_xll.FDSR(A58,"P_TOTAL_RETURNC(0,-1AM)")</f>
        <v>-6.0827311999999996</v>
      </c>
      <c r="G58" cm="1">
        <f t="array" ref="G58">_xll.FDSR(A58,"P_TOTAL_RETURNC(0,-3AM)")</f>
        <v>10.160327000000001</v>
      </c>
      <c r="H58" cm="1">
        <f t="array" ref="H58">_xll.FDSR(A58,"P_TOTAL_RETURNC(0,-6AM)")</f>
        <v>-24.953513999999998</v>
      </c>
      <c r="I58" cm="1">
        <f t="array" ref="I58">_xll.FDSR(A58,"FG_PRICE_RSI(0,0,,,14)")</f>
        <v>25.516024000000002</v>
      </c>
      <c r="K58" cm="1">
        <f t="array" ref="K58">_xll.FDSR(A58,"ETP_FUND_FLOWS(0,0,,""1D"")")</f>
        <v>0</v>
      </c>
      <c r="L58" cm="1">
        <f t="array" ref="L58">_xll.FDSR(A58,"ETP_FUND_FLOWS(0,0,,""1WK"")")</f>
        <v>0</v>
      </c>
      <c r="M58" cm="1">
        <f t="array" ref="M58">_xll.FDSR(A58,"ETP_FUND_FLOWS(0,0,,""1MON"")")</f>
        <v>0</v>
      </c>
      <c r="N58" cm="1">
        <f t="array" ref="N58">_xll.FDSR(A58,"ETP_FUND_FLOWS(0,0,,""YTD"")")</f>
        <v>-38610</v>
      </c>
      <c r="O58" t="e" cm="1">
        <f t="array" ref="O58">_xll.FDSR(A58,"ETP_FUND_FLOWS(0,0,,""1YR"")")</f>
        <v>#N/A</v>
      </c>
    </row>
    <row r="61" spans="1:16" x14ac:dyDescent="0.25">
      <c r="B61" s="3" t="s">
        <v>68</v>
      </c>
      <c r="C61" s="4" t="s">
        <v>10</v>
      </c>
      <c r="D61" s="2" t="s">
        <v>11</v>
      </c>
      <c r="E61" s="2" t="s">
        <v>12</v>
      </c>
      <c r="F61" s="2" t="s">
        <v>13</v>
      </c>
      <c r="G61" s="2" t="s">
        <v>14</v>
      </c>
      <c r="H61" s="2" t="s">
        <v>15</v>
      </c>
      <c r="I61" s="2" t="s">
        <v>16</v>
      </c>
      <c r="J61" s="2" t="s">
        <v>95</v>
      </c>
      <c r="K61" s="2" t="s">
        <v>23</v>
      </c>
      <c r="L61" s="2" t="s">
        <v>19</v>
      </c>
      <c r="M61" s="2" t="s">
        <v>20</v>
      </c>
      <c r="N61" s="2" t="s">
        <v>21</v>
      </c>
      <c r="O61" s="2" t="s">
        <v>22</v>
      </c>
      <c r="P61" s="2" t="s">
        <v>96</v>
      </c>
    </row>
    <row r="62" spans="1:16" x14ac:dyDescent="0.25">
      <c r="A62" t="s">
        <v>69</v>
      </c>
      <c r="B62" t="str" cm="1">
        <f t="array" ref="B62">_xll.FDSR(A62,"FG_COMPANY_NAME()")</f>
        <v>Canary XRP ETF</v>
      </c>
      <c r="C62" s="5" cm="1">
        <f t="array" ref="C62">_xll.FDSR(A62,"FG_PRICE(0)")</f>
        <v>14.13</v>
      </c>
      <c r="D62" cm="1">
        <f t="array" ref="D62">_xll.FDSR(A62,"P_TOTAL_RETURNC(0,-1D)")</f>
        <v>-0.63291189999999997</v>
      </c>
      <c r="E62" cm="1">
        <f t="array" ref="E62">_xll.FDSR(A62,"P_TOTAL_RETURNC(0,-4D)")</f>
        <v>-1.9430935</v>
      </c>
      <c r="F62" cm="1">
        <f t="array" ref="F62">_xll.FDSR(A62,"P_TOTAL_RETURNC(0,-1AM)")</f>
        <v>-7.7676239999999996</v>
      </c>
      <c r="G62" cm="1">
        <f t="array" ref="G62">_xll.FDSR(A62,"P_TOTAL_RETURNC(0,-3AM)")</f>
        <v>-4.6558675999999997</v>
      </c>
      <c r="H62" cm="1">
        <f t="array" ref="H62">_xll.FDSR(A62,"P_TOTAL_RETURNC(0,-6AM)")</f>
        <v>-40.555320000000002</v>
      </c>
      <c r="I62" cm="1">
        <f t="array" ref="I62">_xll.FDSR(A62,"FG_PRICE_RSI(0,0,,,14)")</f>
        <v>42.123286999999998</v>
      </c>
      <c r="K62" cm="1">
        <f t="array" ref="K62">_xll.FDSR(A62,"ETP_FUND_FLOWS(0,0,,""1D"")")</f>
        <v>0</v>
      </c>
      <c r="L62" cm="1">
        <f t="array" ref="L62">_xll.FDSR(A62,"ETP_FUND_FLOWS(0,0,,""1WK"")")</f>
        <v>7988935</v>
      </c>
      <c r="M62" cm="1">
        <f t="array" ref="M62">_xll.FDSR(A62,"ETP_FUND_FLOWS(0,0,,""1MON"")")</f>
        <v>29702905</v>
      </c>
      <c r="N62" cm="1">
        <f t="array" ref="N62">_xll.FDSR(A62,"ETP_FUND_FLOWS(0,0,,""YTD"")")</f>
        <v>67318516</v>
      </c>
      <c r="O62" t="e" cm="1">
        <f t="array" ref="O62">_xll.FDSR(A62,"ETP_FUND_FLOWS(0,0,,""1YR"")")</f>
        <v>#N/A</v>
      </c>
    </row>
    <row r="63" spans="1:16" x14ac:dyDescent="0.25">
      <c r="A63" t="s">
        <v>69</v>
      </c>
      <c r="B63" t="str" cm="1">
        <f t="array" ref="B63">_xll.FDSR(A63,"FG_COMPANY_NAME()")</f>
        <v>Canary XRP ETF</v>
      </c>
      <c r="C63" s="5" cm="1">
        <f t="array" ref="C63">_xll.FDSR(A63,"FG_PRICE(0)")</f>
        <v>14.13</v>
      </c>
      <c r="D63" cm="1">
        <f t="array" ref="D63">_xll.FDSR(A63,"P_TOTAL_RETURNC(0,-1D)")</f>
        <v>-0.63291189999999997</v>
      </c>
      <c r="E63" cm="1">
        <f t="array" ref="E63">_xll.FDSR(A63,"P_TOTAL_RETURNC(0,-4D)")</f>
        <v>-1.9430935</v>
      </c>
      <c r="F63" cm="1">
        <f t="array" ref="F63">_xll.FDSR(A63,"P_TOTAL_RETURNC(0,-1AM)")</f>
        <v>-7.7676239999999996</v>
      </c>
      <c r="G63" cm="1">
        <f t="array" ref="G63">_xll.FDSR(A63,"P_TOTAL_RETURNC(0,-3AM)")</f>
        <v>-4.6558675999999997</v>
      </c>
      <c r="H63" cm="1">
        <f t="array" ref="H63">_xll.FDSR(A63,"P_TOTAL_RETURNC(0,-6AM)")</f>
        <v>-40.555320000000002</v>
      </c>
      <c r="I63" cm="1">
        <f t="array" ref="I63">_xll.FDSR(A63,"FG_PRICE_RSI(0,0,,,14)")</f>
        <v>42.123286999999998</v>
      </c>
      <c r="K63" cm="1">
        <f t="array" ref="K63">_xll.FDSR(A63,"ETP_FUND_FLOWS(0,0,,""1D"")")</f>
        <v>0</v>
      </c>
      <c r="L63" cm="1">
        <f t="array" ref="L63">_xll.FDSR(A63,"ETP_FUND_FLOWS(0,0,,""1WK"")")</f>
        <v>7988935</v>
      </c>
      <c r="M63" cm="1">
        <f t="array" ref="M63">_xll.FDSR(A63,"ETP_FUND_FLOWS(0,0,,""1MON"")")</f>
        <v>29702905</v>
      </c>
      <c r="N63" cm="1">
        <f t="array" ref="N63">_xll.FDSR(A63,"ETP_FUND_FLOWS(0,0,,""YTD"")")</f>
        <v>67318516</v>
      </c>
      <c r="O63" t="e" cm="1">
        <f t="array" ref="O63">_xll.FDSR(A63,"ETP_FUND_FLOWS(0,0,,""1YR"")")</f>
        <v>#N/A</v>
      </c>
    </row>
    <row r="64" spans="1:16" x14ac:dyDescent="0.25">
      <c r="A64" t="s">
        <v>70</v>
      </c>
      <c r="B64" t="str" cm="1">
        <f t="array" ref="B64">_xll.FDSR(A64,"FG_COMPANY_NAME()")</f>
        <v>Franklin XRP ETF</v>
      </c>
      <c r="C64" s="5" cm="1">
        <f t="array" ref="C64">_xll.FDSR(A64,"FG_PRICE(0)")</f>
        <v>14.45</v>
      </c>
      <c r="D64" cm="1">
        <f t="array" ref="D64">_xll.FDSR(A64,"P_TOTAL_RETURNC(0,-1D)")</f>
        <v>-0.61898229999999999</v>
      </c>
      <c r="E64" cm="1">
        <f t="array" ref="E64">_xll.FDSR(A64,"P_TOTAL_RETURNC(0,-4D)")</f>
        <v>-1.8342434999999999</v>
      </c>
      <c r="F64" cm="1">
        <f t="array" ref="F64">_xll.FDSR(A64,"P_TOTAL_RETURNC(0,-1AM)")</f>
        <v>-7.726693</v>
      </c>
      <c r="G64" cm="1">
        <f t="array" ref="G64">_xll.FDSR(A64,"P_TOTAL_RETURNC(0,-3AM)")</f>
        <v>-4.6833754000000001</v>
      </c>
      <c r="H64" cm="1">
        <f t="array" ref="H64">_xll.FDSR(A64,"P_TOTAL_RETURNC(0,-6AM)")</f>
        <v>-40.289259999999999</v>
      </c>
      <c r="I64" cm="1">
        <f t="array" ref="I64">_xll.FDSR(A64,"FG_PRICE_RSI(0,0,,,14)")</f>
        <v>42.429282999999998</v>
      </c>
      <c r="K64" cm="1">
        <f t="array" ref="K64">_xll.FDSR(A64,"ETP_FUND_FLOWS(0,0,,""1D"")")</f>
        <v>9471150</v>
      </c>
      <c r="L64" cm="1">
        <f t="array" ref="L64">_xll.FDSR(A64,"ETP_FUND_FLOWS(0,0,,""1WK"")")</f>
        <v>10947650</v>
      </c>
      <c r="M64" cm="1">
        <f t="array" ref="M64">_xll.FDSR(A64,"ETP_FUND_FLOWS(0,0,,""1MON"")")</f>
        <v>41149200</v>
      </c>
      <c r="N64" cm="1">
        <f t="array" ref="N64">_xll.FDSR(A64,"ETP_FUND_FLOWS(0,0,,""YTD"")")</f>
        <v>151406400</v>
      </c>
      <c r="O64" t="e" cm="1">
        <f t="array" ref="O64">_xll.FDSR(A64,"ETP_FUND_FLOWS(0,0,,""1YR"")")</f>
        <v>#N/A</v>
      </c>
    </row>
    <row r="65" spans="1:16" x14ac:dyDescent="0.25">
      <c r="A65" t="s">
        <v>71</v>
      </c>
      <c r="B65" t="str" cm="1">
        <f t="array" ref="B65">_xll.FDSR(A65,"FG_COMPANY_NAME()")</f>
        <v>21Shares XRP ETF Beneficial INT SH</v>
      </c>
      <c r="C65" s="5" cm="1">
        <f t="array" ref="C65">_xll.FDSR(A65,"FG_PRICE(0)")</f>
        <v>12.96</v>
      </c>
      <c r="D65" cm="1">
        <f t="array" ref="D65">_xll.FDSR(A65,"P_TOTAL_RETURNC(0,-1D)")</f>
        <v>-0.4608333</v>
      </c>
      <c r="E65" cm="1">
        <f t="array" ref="E65">_xll.FDSR(A65,"P_TOTAL_RETURNC(0,-4D)")</f>
        <v>-2.1148026</v>
      </c>
      <c r="F65" cm="1">
        <f t="array" ref="F65">_xll.FDSR(A65,"P_TOTAL_RETURNC(0,-1AM)")</f>
        <v>-7.7580093999999997</v>
      </c>
      <c r="G65" cm="1">
        <f t="array" ref="G65">_xll.FDSR(A65,"P_TOTAL_RETURNC(0,-3AM)")</f>
        <v>-4.9002767</v>
      </c>
      <c r="H65" t="e" cm="1">
        <f t="array" ref="H65">_xll.FDSR(A65,"P_TOTAL_RETURNC(0,-6AM)")</f>
        <v>#N/A</v>
      </c>
      <c r="I65" cm="1">
        <f t="array" ref="I65">_xll.FDSR(A65,"FG_PRICE_RSI(0,0,,,14)")</f>
        <v>42.171390000000002</v>
      </c>
      <c r="K65" cm="1">
        <f t="array" ref="K65">_xll.FDSR(A65,"ETP_FUND_FLOWS(0,0,,""1D"")")</f>
        <v>0</v>
      </c>
      <c r="L65" cm="1">
        <f t="array" ref="L65">_xll.FDSR(A65,"ETP_FUND_FLOWS(0,0,,""1WK"")")</f>
        <v>0</v>
      </c>
      <c r="M65" cm="1">
        <f t="array" ref="M65">_xll.FDSR(A65,"ETP_FUND_FLOWS(0,0,,""1MON"")")</f>
        <v>1123040</v>
      </c>
      <c r="N65" cm="1">
        <f t="array" ref="N65">_xll.FDSR(A65,"ETP_FUND_FLOWS(0,0,,""YTD"")")</f>
        <v>-48919130</v>
      </c>
      <c r="O65" t="e" cm="1">
        <f t="array" ref="O65">_xll.FDSR(A65,"ETP_FUND_FLOWS(0,0,,""1YR"")")</f>
        <v>#N/A</v>
      </c>
    </row>
    <row r="66" spans="1:16" x14ac:dyDescent="0.25">
      <c r="A66" t="s">
        <v>72</v>
      </c>
      <c r="B66" t="str" cm="1">
        <f t="array" ref="B66">_xll.FDSR(A66,"FG_COMPANY_NAME()")</f>
        <v>Grayscale XRP Trust ETF</v>
      </c>
      <c r="C66" s="5" cm="1">
        <f t="array" ref="C66">_xll.FDSR(A66,"FG_PRICE(0)")</f>
        <v>25.76</v>
      </c>
      <c r="D66" cm="1">
        <f t="array" ref="D66">_xll.FDSR(A66,"P_TOTAL_RETURNC(0,-1D)")</f>
        <v>-0.68242550000000002</v>
      </c>
      <c r="E66" cm="1">
        <f t="array" ref="E66">_xll.FDSR(A66,"P_TOTAL_RETURNC(0,-4D)")</f>
        <v>-2.0904539999999998</v>
      </c>
      <c r="F66" cm="1">
        <f t="array" ref="F66">_xll.FDSR(A66,"P_TOTAL_RETURNC(0,-1AM)")</f>
        <v>-7.8007879999999998</v>
      </c>
      <c r="G66" cm="1">
        <f t="array" ref="G66">_xll.FDSR(A66,"P_TOTAL_RETURNC(0,-3AM)")</f>
        <v>-4.6984854</v>
      </c>
      <c r="H66" cm="1">
        <f t="array" ref="H66">_xll.FDSR(A66,"P_TOTAL_RETURNC(0,-6AM)")</f>
        <v>-40.366917000000001</v>
      </c>
      <c r="I66" cm="1">
        <f t="array" ref="I66">_xll.FDSR(A66,"FG_PRICE_RSI(0,0,,,14)")</f>
        <v>41.956726000000003</v>
      </c>
      <c r="K66" cm="1">
        <f t="array" ref="K66">_xll.FDSR(A66,"ETP_FUND_FLOWS(0,0,,""1D"")")</f>
        <v>0</v>
      </c>
      <c r="L66" cm="1">
        <f t="array" ref="L66">_xll.FDSR(A66,"ETP_FUND_FLOWS(0,0,,""1WK"")")</f>
        <v>0</v>
      </c>
      <c r="M66" cm="1">
        <f t="array" ref="M66">_xll.FDSR(A66,"ETP_FUND_FLOWS(0,0,,""1MON"")")</f>
        <v>7627700</v>
      </c>
      <c r="N66" cm="1">
        <f t="array" ref="N66">_xll.FDSR(A66,"ETP_FUND_FLOWS(0,0,,""YTD"")")</f>
        <v>-117100500</v>
      </c>
      <c r="O66" t="e" cm="1">
        <f t="array" ref="O66">_xll.FDSR(A66,"ETP_FUND_FLOWS(0,0,,""1YR"")")</f>
        <v>#N/A</v>
      </c>
    </row>
    <row r="67" spans="1:16" x14ac:dyDescent="0.25">
      <c r="A67" t="s">
        <v>73</v>
      </c>
      <c r="B67" t="str" cm="1">
        <f t="array" ref="B67">_xll.FDSR(A67,"FG_COMPANY_NAME()")</f>
        <v>Teucrium 2x Long Daily XRP ETF</v>
      </c>
      <c r="C67" s="5" cm="1">
        <f t="array" ref="C67">_xll.FDSR(A67,"FG_PRICE(0)")</f>
        <v>3.55</v>
      </c>
      <c r="D67" cm="1">
        <f t="array" ref="D67">_xll.FDSR(A67,"P_TOTAL_RETURNC(0,-1D)")</f>
        <v>-1.3888895999999999</v>
      </c>
      <c r="E67" cm="1">
        <f t="array" ref="E67">_xll.FDSR(A67,"P_TOTAL_RETURNC(0,-4D)")</f>
        <v>-4.3126699999999998</v>
      </c>
      <c r="F67" cm="1">
        <f t="array" ref="F67">_xll.FDSR(A67,"P_TOTAL_RETURNC(0,-1AM)")</f>
        <v>-17.441862</v>
      </c>
      <c r="G67" cm="1">
        <f t="array" ref="G67">_xll.FDSR(A67,"P_TOTAL_RETURNC(0,-3AM)")</f>
        <v>-18.577988000000001</v>
      </c>
      <c r="H67" cm="1">
        <f t="array" ref="H67">_xll.FDSR(A67,"P_TOTAL_RETURNC(0,-6AM)")</f>
        <v>-76.151340000000005</v>
      </c>
      <c r="I67" s="1" cm="1">
        <f t="array" ref="I67">_xll.FDSR(A68,"JULIAN(FG_PRICE_RSI(0,0,,,14).dates)")</f>
        <v>46168</v>
      </c>
      <c r="K67" cm="1">
        <f t="array" ref="K67">_xll.FDSR(A67,"ETP_FUND_FLOWS(0,0,,""1D"")")</f>
        <v>1799200</v>
      </c>
      <c r="L67" cm="1">
        <f t="array" ref="L67">_xll.FDSR(A67,"ETP_FUND_FLOWS(0,0,,""1WK"")")</f>
        <v>1799200</v>
      </c>
      <c r="M67" cm="1">
        <f t="array" ref="M67">_xll.FDSR(A67,"ETP_FUND_FLOWS(0,0,,""1MON"")")</f>
        <v>11567725</v>
      </c>
      <c r="N67" cm="1">
        <f t="array" ref="N67">_xll.FDSR(A67,"ETP_FUND_FLOWS(0,0,,""YTD"")")</f>
        <v>75075424</v>
      </c>
      <c r="O67" cm="1">
        <f t="array" ref="O67">_xll.FDSR(A67,"ETP_FUND_FLOWS(0,0,,""1YR"")")</f>
        <v>571021656</v>
      </c>
    </row>
    <row r="68" spans="1:16" x14ac:dyDescent="0.25">
      <c r="A68" t="s">
        <v>74</v>
      </c>
      <c r="B68" t="str" cm="1">
        <f t="array" ref="B68">_xll.FDSR(A68,"FG_COMPANY_NAME()")</f>
        <v>Volatility Shares Trust XRP ETF</v>
      </c>
      <c r="C68" s="5" cm="1">
        <f t="array" ref="C68">_xll.FDSR(A68,"FG_PRICE(0)")</f>
        <v>7.41</v>
      </c>
      <c r="D68" cm="1">
        <f t="array" ref="D68">_xll.FDSR(A68,"P_TOTAL_RETURNC(0,-1D)")</f>
        <v>-0.67024229999999996</v>
      </c>
      <c r="E68" cm="1">
        <f t="array" ref="E68">_xll.FDSR(A68,"P_TOTAL_RETURNC(0,-4D)")</f>
        <v>-2.0051359999999998</v>
      </c>
      <c r="F68" cm="1">
        <f t="array" ref="F68">_xll.FDSR(A68,"P_TOTAL_RETURNC(0,-1AM)")</f>
        <v>-8.076352</v>
      </c>
      <c r="G68" cm="1">
        <f t="array" ref="G68">_xll.FDSR(A68,"P_TOTAL_RETURNC(0,-3AM)")</f>
        <v>-6.2671539999999997</v>
      </c>
      <c r="H68" cm="1">
        <f t="array" ref="H68">_xll.FDSR(A68,"P_TOTAL_RETURNC(0,-6AM)")</f>
        <v>-42.461419999999997</v>
      </c>
      <c r="I68" cm="1">
        <f t="array" ref="I68">_xll.FDSR(A68,"FG_PRICE_RSI(0,0,,,14)")</f>
        <v>41.749985000000002</v>
      </c>
      <c r="K68" cm="1">
        <f t="array" ref="K68">_xll.FDSR(A68,"ETP_FUND_FLOWS(0,0,,""1D"")")</f>
        <v>0</v>
      </c>
      <c r="L68" cm="1">
        <f t="array" ref="L68">_xll.FDSR(A68,"ETP_FUND_FLOWS(0,0,,""1WK"")")</f>
        <v>-605816</v>
      </c>
      <c r="M68" cm="1">
        <f t="array" ref="M68">_xll.FDSR(A68,"ETP_FUND_FLOWS(0,0,,""1MON"")")</f>
        <v>-1368533</v>
      </c>
      <c r="N68" cm="1">
        <f t="array" ref="N68">_xll.FDSR(A68,"ETP_FUND_FLOWS(0,0,,""YTD"")")</f>
        <v>10857897</v>
      </c>
      <c r="O68" cm="1">
        <f t="array" ref="O68">_xll.FDSR(A68,"ETP_FUND_FLOWS(0,0,,""1YR"")")</f>
        <v>244132509</v>
      </c>
    </row>
    <row r="69" spans="1:16" x14ac:dyDescent="0.25">
      <c r="A69" t="s">
        <v>75</v>
      </c>
      <c r="B69" t="str" cm="1">
        <f t="array" ref="B69">_xll.FDSR(A69,"FG_COMPANY_NAME()")</f>
        <v>Volatility Shares Trust XRP 2X ETF</v>
      </c>
      <c r="C69" s="5" cm="1">
        <f t="array" ref="C69">_xll.FDSR(A69,"FG_PRICE(0)")</f>
        <v>37.624299999999998</v>
      </c>
      <c r="D69" cm="1">
        <f t="array" ref="D69">_xll.FDSR(A69,"P_TOTAL_RETURNC(0,-1D)")</f>
        <v>-1.1187971000000001</v>
      </c>
      <c r="E69" cm="1">
        <f t="array" ref="E69">_xll.FDSR(A69,"P_TOTAL_RETURNC(0,-4D)")</f>
        <v>-4.0663776</v>
      </c>
      <c r="F69" cm="1">
        <f t="array" ref="F69">_xll.FDSR(A69,"P_TOTAL_RETURNC(0,-1AM)")</f>
        <v>-17.233736</v>
      </c>
      <c r="G69" cm="1">
        <f t="array" ref="G69">_xll.FDSR(A69,"P_TOTAL_RETURNC(0,-3AM)")</f>
        <v>-16.878933</v>
      </c>
      <c r="H69" cm="1">
        <f t="array" ref="H69">_xll.FDSR(A69,"P_TOTAL_RETURNC(0,-6AM)")</f>
        <v>-75.401240000000001</v>
      </c>
      <c r="I69" cm="1">
        <f t="array" ref="I69">_xll.FDSR(A69,"FG_PRICE_RSI(0,0,,,14)")</f>
        <v>41.268740000000001</v>
      </c>
      <c r="K69" cm="1">
        <f t="array" ref="K69">_xll.FDSR(A69,"ETP_FUND_FLOWS(0,0,,""1D"")")</f>
        <v>0</v>
      </c>
      <c r="L69" cm="1">
        <f t="array" ref="L69">_xll.FDSR(A69,"ETP_FUND_FLOWS(0,0,,""1WK"")")</f>
        <v>0</v>
      </c>
      <c r="M69" cm="1">
        <f t="array" ref="M69">_xll.FDSR(A69,"ETP_FUND_FLOWS(0,0,,""1MON"")")</f>
        <v>5159056</v>
      </c>
      <c r="N69" cm="1">
        <f t="array" ref="N69">_xll.FDSR(A69,"ETP_FUND_FLOWS(0,0,,""YTD"")")</f>
        <v>57184919.479199998</v>
      </c>
      <c r="O69" cm="1">
        <f t="array" ref="O69">_xll.FDSR(A69,"ETP_FUND_FLOWS(0,0,,""1YR"")")</f>
        <v>342629322.47920001</v>
      </c>
    </row>
    <row r="70" spans="1:16" x14ac:dyDescent="0.25">
      <c r="A70" t="s">
        <v>76</v>
      </c>
      <c r="B70" t="str" cm="1">
        <f t="array" ref="B70">_xll.FDSR(A70,"FG_COMPANY_NAME()")</f>
        <v>REX-Osprey XRP ETF</v>
      </c>
      <c r="C70" s="5" cm="1">
        <f t="array" ref="C70">_xll.FDSR(A70,"FG_PRICE(0)")</f>
        <v>10.85</v>
      </c>
      <c r="D70" cm="1">
        <f t="array" ref="D70">_xll.FDSR(A70,"P_TOTAL_RETURNC(0,-1D)")</f>
        <v>-0.91323849999999995</v>
      </c>
      <c r="E70" cm="1">
        <f t="array" ref="E70">_xll.FDSR(A70,"P_TOTAL_RETURNC(0,-4D)")</f>
        <v>-1.9873499999999999</v>
      </c>
      <c r="F70" cm="1">
        <f t="array" ref="F70">_xll.FDSR(A70,"P_TOTAL_RETURNC(0,-1AM)")</f>
        <v>-8.1287020000000005</v>
      </c>
      <c r="G70" cm="1">
        <f t="array" ref="G70">_xll.FDSR(A70,"P_TOTAL_RETURNC(0,-3AM)")</f>
        <v>-5.1573333999999997</v>
      </c>
      <c r="H70" cm="1">
        <f t="array" ref="H70">_xll.FDSR(A70,"P_TOTAL_RETURNC(0,-6AM)")</f>
        <v>-40.839694999999999</v>
      </c>
      <c r="I70" cm="1">
        <f t="array" ref="I70">_xll.FDSR(A70,"FG_PRICE_RSI(0,0,,,14)")</f>
        <v>42.387129999999999</v>
      </c>
      <c r="K70" cm="1">
        <f t="array" ref="K70">_xll.FDSR(A70,"ETP_FUND_FLOWS(0,0,,""1D"")")</f>
        <v>0</v>
      </c>
      <c r="L70" cm="1">
        <f t="array" ref="L70">_xll.FDSR(A70,"ETP_FUND_FLOWS(0,0,,""1WK"")")</f>
        <v>0</v>
      </c>
      <c r="M70" cm="1">
        <f t="array" ref="M70">_xll.FDSR(A70,"ETP_FUND_FLOWS(0,0,,""1MON"")")</f>
        <v>0</v>
      </c>
      <c r="N70" cm="1">
        <f t="array" ref="N70">_xll.FDSR(A70,"ETP_FUND_FLOWS(0,0,,""YTD"")")</f>
        <v>-15277642.5</v>
      </c>
      <c r="O70" t="e" cm="1">
        <f t="array" ref="O70">_xll.FDSR(A70,"ETP_FUND_FLOWS(0,0,,""1YR"")")</f>
        <v>#N/A</v>
      </c>
    </row>
    <row r="71" spans="1:16" x14ac:dyDescent="0.25">
      <c r="A71" t="s">
        <v>77</v>
      </c>
      <c r="B71" t="str" cm="1">
        <f t="array" ref="B71">_xll.FDSR(A71,"FG_COMPANY_NAME()")</f>
        <v>ProShares Ultra XRP ETF</v>
      </c>
      <c r="C71" s="5" cm="1">
        <f t="array" ref="C71">_xll.FDSR(A71,"FG_PRICE(0)")</f>
        <v>3.41</v>
      </c>
      <c r="D71" cm="1">
        <f t="array" ref="D71">_xll.FDSR(A71,"P_TOTAL_RETURNC(0,-1D)")</f>
        <v>-1.1594176</v>
      </c>
      <c r="E71" cm="1">
        <f t="array" ref="E71">_xll.FDSR(A71,"P_TOTAL_RETURNC(0,-4D)")</f>
        <v>-4.4817866999999998</v>
      </c>
      <c r="F71" cm="1">
        <f t="array" ref="F71">_xll.FDSR(A71,"P_TOTAL_RETURNC(0,-1AM)")</f>
        <v>-17.632849</v>
      </c>
      <c r="G71" cm="1">
        <f t="array" ref="G71">_xll.FDSR(A71,"P_TOTAL_RETURNC(0,-3AM)")</f>
        <v>-18.028842999999998</v>
      </c>
      <c r="H71" cm="1">
        <f t="array" ref="H71">_xll.FDSR(A71,"P_TOTAL_RETURNC(0,-6AM)")</f>
        <v>-75.968000000000004</v>
      </c>
      <c r="I71" cm="1">
        <f t="array" ref="I71">_xll.FDSR(A71,"FG_PRICE_RSI(0,0,,,14)")</f>
        <v>41.640377000000001</v>
      </c>
      <c r="K71" t="e" cm="1">
        <f t="array" ref="K71">_xll.FDSR(A71,"ETP_FUND_FLOWS(0,0,,""1D"")")</f>
        <v>#N/A</v>
      </c>
      <c r="L71" t="e" cm="1">
        <f t="array" ref="L71">_xll.FDSR(A71,"ETP_FUND_FLOWS(0,0,,""1WK"")")</f>
        <v>#N/A</v>
      </c>
      <c r="M71" t="e" cm="1">
        <f t="array" ref="M71">_xll.FDSR(A71,"ETP_FUND_FLOWS(0,0,,""1MON"")")</f>
        <v>#N/A</v>
      </c>
      <c r="N71" t="e" cm="1">
        <f t="array" ref="N71">_xll.FDSR(A71,"ETP_FUND_FLOWS(0,0,,""YTD"")")</f>
        <v>#N/A</v>
      </c>
      <c r="O71" t="e" cm="1">
        <f t="array" ref="O71">_xll.FDSR(A71,"ETP_FUND_FLOWS(0,0,,""1YR"")")</f>
        <v>#N/A</v>
      </c>
    </row>
    <row r="72" spans="1:16" x14ac:dyDescent="0.25">
      <c r="A72" t="s">
        <v>78</v>
      </c>
      <c r="B72" t="str" cm="1">
        <f t="array" ref="B72">_xll.FDSR(A72,"FG_COMPANY_NAME()")</f>
        <v>Amplify XRP 3% Monthly Premium Income ETF</v>
      </c>
      <c r="C72" s="5" cm="1">
        <f t="array" ref="C72">_xll.FDSR(A72,"FG_PRICE(0)")</f>
        <v>13.61</v>
      </c>
      <c r="D72" cm="1">
        <f t="array" ref="D72">_xll.FDSR(A72,"P_TOTAL_RETURNC(0,-1D)")</f>
        <v>-0.50151944000000004</v>
      </c>
      <c r="E72" cm="1">
        <f t="array" ref="E72">_xll.FDSR(A72,"P_TOTAL_RETURNC(0,-4D)")</f>
        <v>-1.5907465999999999</v>
      </c>
      <c r="F72" cm="1">
        <f t="array" ref="F72">_xll.FDSR(A72,"P_TOTAL_RETURNC(0,-1AM)")</f>
        <v>-6.5491796000000004</v>
      </c>
      <c r="G72" cm="1">
        <f t="array" ref="G72">_xll.FDSR(A72,"P_TOTAL_RETURNC(0,-3AM)")</f>
        <v>-3.3055484000000002</v>
      </c>
      <c r="H72" cm="1">
        <f t="array" ref="H72">_xll.FDSR(A72,"P_TOTAL_RETURNC(0,-6AM)")</f>
        <v>-37.470084999999997</v>
      </c>
      <c r="I72" s="1" cm="1">
        <f t="array" ref="I72">_xll.FDSR(A73,"JULIAN(FG_PRICE_RSI(0,0,,,14).dates)")</f>
        <v>46168</v>
      </c>
      <c r="K72" cm="1">
        <f t="array" ref="K72">_xll.FDSR(A72,"ETP_FUND_FLOWS(0,0,,""1D"")")</f>
        <v>0</v>
      </c>
      <c r="L72" cm="1">
        <f t="array" ref="L72">_xll.FDSR(A72,"ETP_FUND_FLOWS(0,0,,""1WK"")")</f>
        <v>1401410</v>
      </c>
      <c r="M72" cm="1">
        <f t="array" ref="M72">_xll.FDSR(A72,"ETP_FUND_FLOWS(0,0,,""1MON"")")</f>
        <v>1813130</v>
      </c>
      <c r="N72" cm="1">
        <f t="array" ref="N72">_xll.FDSR(A72,"ETP_FUND_FLOWS(0,0,,""YTD"")")</f>
        <v>11028168</v>
      </c>
      <c r="O72" t="e" cm="1">
        <f t="array" ref="O72">_xll.FDSR(A72,"ETP_FUND_FLOWS(0,0,,""1YR"")")</f>
        <v>#N/A</v>
      </c>
    </row>
    <row r="73" spans="1:16" x14ac:dyDescent="0.25">
      <c r="A73" t="s">
        <v>79</v>
      </c>
      <c r="B73" t="str" cm="1">
        <f t="array" ref="B73">_xll.FDSR(A73,"FG_COMPANY_NAME()")</f>
        <v>T-REX 2X Long XRP Daily Target ETF</v>
      </c>
      <c r="C73" s="5" cm="1">
        <f t="array" ref="C73">_xll.FDSR(A73,"FG_PRICE(0)")</f>
        <v>7.91</v>
      </c>
      <c r="D73" cm="1">
        <f t="array" ref="D73">_xll.FDSR(A73,"P_TOTAL_RETURNC(0,-1D)")</f>
        <v>0</v>
      </c>
      <c r="E73" cm="1">
        <f t="array" ref="E73">_xll.FDSR(A73,"P_TOTAL_RETURNC(0,-4D)")</f>
        <v>0</v>
      </c>
      <c r="F73" cm="1">
        <f t="array" ref="F73">_xll.FDSR(A73,"P_TOTAL_RETURNC(0,-1AM)")</f>
        <v>-6.5873090000000003</v>
      </c>
      <c r="G73" cm="1">
        <f t="array" ref="G73">_xll.FDSR(A73,"P_TOTAL_RETURNC(0,-3AM)")</f>
        <v>-12.168694</v>
      </c>
      <c r="H73" t="e" cm="1">
        <f t="array" ref="H73">_xll.FDSR(A73,"P_TOTAL_RETURNC(0,-6AM)")</f>
        <v>#N/A</v>
      </c>
      <c r="I73" cm="1">
        <f t="array" ref="I73">_xll.FDSR(A73,"FG_PRICE_RSI(0,0,,,14)")</f>
        <v>100</v>
      </c>
      <c r="K73" t="e" cm="1">
        <f t="array" ref="K73">_xll.FDSR(A73,"ETP_FUND_FLOWS(0,0,,""1D"")")</f>
        <v>#N/A</v>
      </c>
      <c r="L73" t="e" cm="1">
        <f t="array" ref="L73">_xll.FDSR(A73,"ETP_FUND_FLOWS(0,0,,""1WK"")")</f>
        <v>#N/A</v>
      </c>
      <c r="M73" t="e" cm="1">
        <f t="array" ref="M73">_xll.FDSR(A73,"ETP_FUND_FLOWS(0,0,,""1MON"")")</f>
        <v>#N/A</v>
      </c>
      <c r="N73" t="e" cm="1">
        <f t="array" ref="N73">_xll.FDSR(A73,"ETP_FUND_FLOWS(0,0,,""YTD"")")</f>
        <v>#N/A</v>
      </c>
      <c r="O73" t="e" cm="1">
        <f t="array" ref="O73">_xll.FDSR(A73,"ETP_FUND_FLOWS(0,0,,""1YR"")")</f>
        <v>#N/A</v>
      </c>
    </row>
    <row r="76" spans="1:16" x14ac:dyDescent="0.25">
      <c r="B76" s="3" t="s">
        <v>80</v>
      </c>
      <c r="C76" s="4" t="s">
        <v>10</v>
      </c>
      <c r="D76" s="2" t="s">
        <v>11</v>
      </c>
      <c r="E76" s="2" t="s">
        <v>12</v>
      </c>
      <c r="F76" s="2" t="s">
        <v>13</v>
      </c>
      <c r="G76" s="2" t="s">
        <v>14</v>
      </c>
      <c r="H76" s="2" t="s">
        <v>15</v>
      </c>
      <c r="I76" s="2" t="s">
        <v>16</v>
      </c>
      <c r="J76" s="2" t="s">
        <v>95</v>
      </c>
      <c r="K76" s="2" t="s">
        <v>23</v>
      </c>
      <c r="L76" s="2" t="s">
        <v>19</v>
      </c>
      <c r="M76" s="2" t="s">
        <v>20</v>
      </c>
      <c r="N76" s="2" t="s">
        <v>21</v>
      </c>
      <c r="O76" s="2" t="s">
        <v>22</v>
      </c>
      <c r="P76" s="2" t="s">
        <v>96</v>
      </c>
    </row>
    <row r="77" spans="1:16" x14ac:dyDescent="0.25">
      <c r="A77" t="s">
        <v>81</v>
      </c>
      <c r="B77" t="str" cm="1">
        <f t="array" ref="B77">_xll.FDSR(A77,"FG_COMPANY_NAME()")</f>
        <v>Bitwise Solana Staking ETF</v>
      </c>
      <c r="C77" s="5" cm="1">
        <f t="array" ref="C77">_xll.FDSR(A77,"FG_PRICE(0)")</f>
        <v>11.31</v>
      </c>
      <c r="D77" cm="1">
        <f t="array" ref="D77">_xll.FDSR(A77,"P_TOTAL_RETURNC(0,-1D)")</f>
        <v>-0.87642074000000003</v>
      </c>
      <c r="E77" cm="1">
        <f t="array" ref="E77">_xll.FDSR(A77,"P_TOTAL_RETURNC(0,-4D)")</f>
        <v>-0.52769779999999999</v>
      </c>
      <c r="F77" cm="1">
        <f t="array" ref="F77">_xll.FDSR(A77,"P_TOTAL_RETURNC(0,-1AM)")</f>
        <v>-2.6678085</v>
      </c>
      <c r="G77" cm="1">
        <f t="array" ref="G77">_xll.FDSR(A77,"P_TOTAL_RETURNC(0,-3AM)")</f>
        <v>-1.3949393999999999</v>
      </c>
      <c r="H77" cm="1">
        <f t="array" ref="H77">_xll.FDSR(A77,"P_TOTAL_RETURNC(0,-6AM)")</f>
        <v>-39.776356</v>
      </c>
      <c r="I77" cm="1">
        <f t="array" ref="I77">_xll.FDSR(A77,"FG_PRICE_RSI(0,0,,,14)")</f>
        <v>46.616543</v>
      </c>
      <c r="K77" cm="1">
        <f t="array" ref="K77">_xll.FDSR(A77,"ETP_FUND_FLOWS(0,0,,""1D"")")</f>
        <v>2289000</v>
      </c>
      <c r="L77" cm="1">
        <f t="array" ref="L77">_xll.FDSR(A77,"ETP_FUND_FLOWS(0,0,,""1WK"")")</f>
        <v>2289000</v>
      </c>
      <c r="M77" cm="1">
        <f t="array" ref="M77">_xll.FDSR(A77,"ETP_FUND_FLOWS(0,0,,""1MON"")")</f>
        <v>80167870</v>
      </c>
      <c r="N77" cm="1">
        <f t="array" ref="N77">_xll.FDSR(A77,"ETP_FUND_FLOWS(0,0,,""YTD"")")</f>
        <v>282645640</v>
      </c>
      <c r="O77" t="e" cm="1">
        <f t="array" ref="O77">_xll.FDSR(A77,"ETP_FUND_FLOWS(0,0,,""1YR"")")</f>
        <v>#N/A</v>
      </c>
    </row>
    <row r="78" spans="1:16" x14ac:dyDescent="0.25">
      <c r="A78" t="s">
        <v>82</v>
      </c>
      <c r="B78" t="str" cm="1">
        <f t="array" ref="B78">_xll.FDSR(A78,"FG_COMPANY_NAME()")</f>
        <v>2x Solana ETF</v>
      </c>
      <c r="C78" s="5" cm="1">
        <f t="array" ref="C78">_xll.FDSR(A78,"FG_PRICE(0)")</f>
        <v>44.41</v>
      </c>
      <c r="D78" cm="1">
        <f t="array" ref="D78">_xll.FDSR(A78,"P_TOTAL_RETURNC(0,-1D)")</f>
        <v>-2.1806179999999999</v>
      </c>
      <c r="E78" cm="1">
        <f t="array" ref="E78">_xll.FDSR(A78,"P_TOTAL_RETURNC(0,-4D)")</f>
        <v>-2.0826756999999998</v>
      </c>
      <c r="F78" cm="1">
        <f t="array" ref="F78">_xll.FDSR(A78,"P_TOTAL_RETURNC(0,-1AM)")</f>
        <v>-8.4343970000000006</v>
      </c>
      <c r="G78" cm="1">
        <f t="array" ref="G78">_xll.FDSR(A78,"P_TOTAL_RETURNC(0,-3AM)")</f>
        <v>-13.968468</v>
      </c>
      <c r="H78" cm="1">
        <f t="array" ref="H78">_xll.FDSR(A78,"P_TOTAL_RETURNC(0,-6AM)")</f>
        <v>-75.051770000000005</v>
      </c>
      <c r="I78" cm="1">
        <f t="array" ref="I78">_xll.FDSR(A78,"FG_PRICE_RSI(0,0,,,14)")</f>
        <v>45.353405000000002</v>
      </c>
      <c r="K78" cm="1">
        <f t="array" ref="K78">_xll.FDSR(A78,"ETP_FUND_FLOWS(0,0,,""1D"")")</f>
        <v>1814192</v>
      </c>
      <c r="L78" cm="1">
        <f t="array" ref="L78">_xll.FDSR(A78,"ETP_FUND_FLOWS(0,0,,""1WK"")")</f>
        <v>6727062</v>
      </c>
      <c r="M78" cm="1">
        <f t="array" ref="M78">_xll.FDSR(A78,"ETP_FUND_FLOWS(0,0,,""1MON"")")</f>
        <v>-7218298</v>
      </c>
      <c r="N78" cm="1">
        <f t="array" ref="N78">_xll.FDSR(A78,"ETP_FUND_FLOWS(0,0,,""YTD"")")</f>
        <v>61992840.869199999</v>
      </c>
      <c r="O78" cm="1">
        <f t="array" ref="O78">_xll.FDSR(A78,"ETP_FUND_FLOWS(0,0,,""1YR"")")</f>
        <v>878418487.86919999</v>
      </c>
    </row>
    <row r="79" spans="1:16" x14ac:dyDescent="0.25">
      <c r="A79" t="s">
        <v>83</v>
      </c>
      <c r="B79" t="str" cm="1">
        <f t="array" ref="B79">_xll.FDSR(A79,"FG_COMPANY_NAME()")</f>
        <v>Grayscale Solana Staking ETF</v>
      </c>
      <c r="C79" s="5" cm="1">
        <f t="array" ref="C79">_xll.FDSR(A79,"FG_PRICE(0)")</f>
        <v>6.26</v>
      </c>
      <c r="D79" cm="1">
        <f t="array" ref="D79">_xll.FDSR(A79,"P_TOTAL_RETURNC(0,-1D)")</f>
        <v>-1.105839</v>
      </c>
      <c r="E79" cm="1">
        <f t="array" ref="E79">_xll.FDSR(A79,"P_TOTAL_RETURNC(0,-4D)")</f>
        <v>-0.71371200000000001</v>
      </c>
      <c r="F79" cm="1">
        <f t="array" ref="F79">_xll.FDSR(A79,"P_TOTAL_RETURNC(0,-1AM)")</f>
        <v>-2.6438533999999998</v>
      </c>
      <c r="G79" cm="1">
        <f t="array" ref="G79">_xll.FDSR(A79,"P_TOTAL_RETURNC(0,-3AM)")</f>
        <v>-1.8808781999999999</v>
      </c>
      <c r="H79" cm="1">
        <f t="array" ref="H79">_xll.FDSR(A79,"P_TOTAL_RETURNC(0,-6AM)")</f>
        <v>-40.038310000000003</v>
      </c>
      <c r="I79" cm="1">
        <f t="array" ref="I79">_xll.FDSR(A79,"FG_PRICE_RSI(0,0,,,14)")</f>
        <v>46.768706999999999</v>
      </c>
      <c r="K79" cm="1">
        <f t="array" ref="K79">_xll.FDSR(A79,"ETP_FUND_FLOWS(0,0,,""1D"")")</f>
        <v>0</v>
      </c>
      <c r="L79" cm="1">
        <f t="array" ref="L79">_xll.FDSR(A79,"ETP_FUND_FLOWS(0,0,,""1WK"")")</f>
        <v>0</v>
      </c>
      <c r="M79" cm="1">
        <f t="array" ref="M79">_xll.FDSR(A79,"ETP_FUND_FLOWS(0,0,,""1MON"")")</f>
        <v>5122000</v>
      </c>
      <c r="N79" cm="1">
        <f t="array" ref="N79">_xll.FDSR(A79,"ETP_FUND_FLOWS(0,0,,""YTD"")")</f>
        <v>2514500</v>
      </c>
      <c r="O79" cm="1">
        <f t="array" ref="O79">_xll.FDSR(A79,"ETP_FUND_FLOWS(0,0,,""1YR"")")</f>
        <v>109242800</v>
      </c>
    </row>
    <row r="80" spans="1:16" x14ac:dyDescent="0.25">
      <c r="A80" t="s">
        <v>84</v>
      </c>
      <c r="B80" t="str" cm="1">
        <f t="array" ref="B80">_xll.FDSR(A80,"FG_COMPANY_NAME()")</f>
        <v>REX-Osprey SOL + Staking ETF</v>
      </c>
      <c r="C80" s="5" cm="1">
        <f t="array" ref="C80">_xll.FDSR(A80,"FG_PRICE(0)")</f>
        <v>11.31</v>
      </c>
      <c r="D80" cm="1">
        <f t="array" ref="D80">_xll.FDSR(A80,"P_TOTAL_RETURNC(0,-1D)")</f>
        <v>-1.3949393999999999</v>
      </c>
      <c r="E80" cm="1">
        <f t="array" ref="E80">_xll.FDSR(A80,"P_TOTAL_RETURNC(0,-4D)")</f>
        <v>-1.1363566</v>
      </c>
      <c r="F80" cm="1">
        <f t="array" ref="F80">_xll.FDSR(A80,"P_TOTAL_RETURNC(0,-1AM)")</f>
        <v>-3.3205330000000002</v>
      </c>
      <c r="G80" cm="1">
        <f t="array" ref="G80">_xll.FDSR(A80,"P_TOTAL_RETURNC(0,-3AM)")</f>
        <v>-2.2307575000000002</v>
      </c>
      <c r="H80" cm="1">
        <f t="array" ref="H80">_xll.FDSR(A80,"P_TOTAL_RETURNC(0,-6AM)")</f>
        <v>-39.36795</v>
      </c>
      <c r="I80" cm="1">
        <f t="array" ref="I80">_xll.FDSR(A80,"FG_PRICE_RSI(0,0,,,14)")</f>
        <v>46.422020000000003</v>
      </c>
      <c r="K80" cm="1">
        <f t="array" ref="K80">_xll.FDSR(A80,"ETP_FUND_FLOWS(0,0,,""1D"")")</f>
        <v>0</v>
      </c>
      <c r="L80" cm="1">
        <f t="array" ref="L80">_xll.FDSR(A80,"ETP_FUND_FLOWS(0,0,,""1WK"")")</f>
        <v>0</v>
      </c>
      <c r="M80" cm="1">
        <f t="array" ref="M80">_xll.FDSR(A80,"ETP_FUND_FLOWS(0,0,,""1MON"")")</f>
        <v>-1313990</v>
      </c>
      <c r="N80" cm="1">
        <f t="array" ref="N80">_xll.FDSR(A80,"ETP_FUND_FLOWS(0,0,,""YTD"")")</f>
        <v>-18932749.495099999</v>
      </c>
      <c r="O80" t="e" cm="1">
        <f t="array" ref="O80">_xll.FDSR(A80,"ETP_FUND_FLOWS(0,0,,""1YR"")")</f>
        <v>#N/A</v>
      </c>
    </row>
    <row r="81" spans="1:15" x14ac:dyDescent="0.25">
      <c r="A81" t="s">
        <v>85</v>
      </c>
      <c r="B81" t="str" cm="1">
        <f t="array" ref="B81">_xll.FDSR(A81,"FG_COMPANY_NAME()")</f>
        <v>Solana ETF</v>
      </c>
      <c r="C81" s="5" cm="1">
        <f t="array" ref="C81">_xll.FDSR(A81,"FG_PRICE(0)")</f>
        <v>8.39</v>
      </c>
      <c r="D81" cm="1">
        <f t="array" ref="D81">_xll.FDSR(A81,"P_TOTAL_RETURNC(0,-1D)")</f>
        <v>-1.2673973999999999</v>
      </c>
      <c r="E81" cm="1">
        <f t="array" ref="E81">_xll.FDSR(A81,"P_TOTAL_RETURNC(0,-4D)")</f>
        <v>-0.89088679999999998</v>
      </c>
      <c r="F81" cm="1">
        <f t="array" ref="F81">_xll.FDSR(A81,"P_TOTAL_RETURNC(0,-1AM)")</f>
        <v>-3.3970951999999999</v>
      </c>
      <c r="G81" cm="1">
        <f t="array" ref="G81">_xll.FDSR(A81,"P_TOTAL_RETURNC(0,-3AM)")</f>
        <v>-3.2914876999999998</v>
      </c>
      <c r="H81" cm="1">
        <f t="array" ref="H81">_xll.FDSR(A81,"P_TOTAL_RETURNC(0,-6AM)")</f>
        <v>-42.385292</v>
      </c>
      <c r="I81" cm="1">
        <f t="array" ref="I81">_xll.FDSR(A81,"FG_PRICE_RSI(0,0,,,14)")</f>
        <v>45.717883999999998</v>
      </c>
      <c r="K81" cm="1">
        <f t="array" ref="K81">_xll.FDSR(A81,"ETP_FUND_FLOWS(0,0,,""1D"")")</f>
        <v>-678664</v>
      </c>
      <c r="L81" cm="1">
        <f t="array" ref="L81">_xll.FDSR(A81,"ETP_FUND_FLOWS(0,0,,""1WK"")")</f>
        <v>-2147606</v>
      </c>
      <c r="M81" cm="1">
        <f t="array" ref="M81">_xll.FDSR(A81,"ETP_FUND_FLOWS(0,0,,""1MON"")")</f>
        <v>-4575482</v>
      </c>
      <c r="N81" cm="1">
        <f t="array" ref="N81">_xll.FDSR(A81,"ETP_FUND_FLOWS(0,0,,""YTD"")")</f>
        <v>27394633</v>
      </c>
      <c r="O81" cm="1">
        <f t="array" ref="O81">_xll.FDSR(A81,"ETP_FUND_FLOWS(0,0,,""1YR"")")</f>
        <v>222562316</v>
      </c>
    </row>
    <row r="82" spans="1:15" x14ac:dyDescent="0.25">
      <c r="A82" t="s">
        <v>86</v>
      </c>
      <c r="B82" t="str" cm="1">
        <f t="array" ref="B82">_xll.FDSR(A82,"FG_COMPANY_NAME()")</f>
        <v>ProShares Ultra Solana ETF</v>
      </c>
      <c r="C82" s="5" cm="1">
        <f t="array" ref="C82">_xll.FDSR(A82,"FG_PRICE(0)")</f>
        <v>4.9000000000000004</v>
      </c>
      <c r="D82" cm="1">
        <f t="array" ref="D82">_xll.FDSR(A82,"P_TOTAL_RETURNC(0,-1D)")</f>
        <v>-2.5844931999999998</v>
      </c>
      <c r="E82" cm="1">
        <f t="array" ref="E82">_xll.FDSR(A82,"P_TOTAL_RETURNC(0,-4D)")</f>
        <v>-2.386552</v>
      </c>
      <c r="F82" cm="1">
        <f t="array" ref="F82">_xll.FDSR(A82,"P_TOTAL_RETURNC(0,-1AM)")</f>
        <v>-9.0909060000000004</v>
      </c>
      <c r="G82" cm="1">
        <f t="array" ref="G82">_xll.FDSR(A82,"P_TOTAL_RETURNC(0,-3AM)")</f>
        <v>-14.634138</v>
      </c>
      <c r="H82" cm="1">
        <f t="array" ref="H82">_xll.FDSR(A82,"P_TOTAL_RETURNC(0,-6AM)")</f>
        <v>-75.41395</v>
      </c>
      <c r="I82" s="1" cm="1">
        <f t="array" ref="I82">_xll.FDSR(A83,"JULIAN(FG_PRICE_RSI(0,0,,,14).dates)")</f>
        <v>46168</v>
      </c>
      <c r="K82" t="e" cm="1">
        <f t="array" ref="K82">_xll.FDSR(A82,"ETP_FUND_FLOWS(0,0,,""1D"")")</f>
        <v>#N/A</v>
      </c>
      <c r="L82" t="e" cm="1">
        <f t="array" ref="L82">_xll.FDSR(A82,"ETP_FUND_FLOWS(0,0,,""1WK"")")</f>
        <v>#N/A</v>
      </c>
      <c r="M82" t="e" cm="1">
        <f t="array" ref="M82">_xll.FDSR(A82,"ETP_FUND_FLOWS(0,0,,""1MON"")")</f>
        <v>#N/A</v>
      </c>
      <c r="N82" t="e" cm="1">
        <f t="array" ref="N82">_xll.FDSR(A82,"ETP_FUND_FLOWS(0,0,,""YTD"")")</f>
        <v>#N/A</v>
      </c>
      <c r="O82" t="e" cm="1">
        <f t="array" ref="O82">_xll.FDSR(A82,"ETP_FUND_FLOWS(0,0,,""1YR"")")</f>
        <v>#N/A</v>
      </c>
    </row>
    <row r="83" spans="1:15" x14ac:dyDescent="0.25">
      <c r="A83" t="s">
        <v>87</v>
      </c>
      <c r="B83" t="str" cm="1">
        <f t="array" ref="B83">_xll.FDSR(A83,"FG_COMPANY_NAME()")</f>
        <v>VanEck Solana ETF</v>
      </c>
      <c r="C83" s="5" cm="1">
        <f t="array" ref="C83">_xll.FDSR(A83,"FG_PRICE(0)")</f>
        <v>11.1168</v>
      </c>
      <c r="D83" cm="1">
        <f t="array" ref="D83">_xll.FDSR(A83,"P_TOTAL_RETURNC(0,-1D)")</f>
        <v>-1.0379791</v>
      </c>
      <c r="E83" cm="1">
        <f t="array" ref="E83">_xll.FDSR(A83,"P_TOTAL_RETURNC(0,-4D)")</f>
        <v>-0.69675445999999996</v>
      </c>
      <c r="F83" cm="1">
        <f t="array" ref="F83">_xll.FDSR(A83,"P_TOTAL_RETURNC(0,-1AM)")</f>
        <v>-2.7299403999999998</v>
      </c>
      <c r="G83" cm="1">
        <f t="array" ref="G83">_xll.FDSR(A83,"P_TOTAL_RETURNC(0,-3AM)")</f>
        <v>-1.736021</v>
      </c>
      <c r="H83" cm="1">
        <f t="array" ref="H83">_xll.FDSR(A83,"P_TOTAL_RETURNC(0,-6AM)")</f>
        <v>-40.033011999999999</v>
      </c>
      <c r="I83" cm="1">
        <f t="array" ref="I83">_xll.FDSR(A83,"FG_PRICE_RSI(0,0,,,14)")</f>
        <v>46.544310000000003</v>
      </c>
      <c r="K83" cm="1">
        <f t="array" ref="K83">_xll.FDSR(A83,"ETP_FUND_FLOWS(0,0,,""1D"")")</f>
        <v>0</v>
      </c>
      <c r="L83" cm="1">
        <f t="array" ref="L83">_xll.FDSR(A83,"ETP_FUND_FLOWS(0,0,,""1WK"")")</f>
        <v>560245</v>
      </c>
      <c r="M83" cm="1">
        <f t="array" ref="M83">_xll.FDSR(A83,"ETP_FUND_FLOWS(0,0,,""1MON"")")</f>
        <v>-1992357.5</v>
      </c>
      <c r="N83" cm="1">
        <f t="array" ref="N83">_xll.FDSR(A83,"ETP_FUND_FLOWS(0,0,,""YTD"")")</f>
        <v>71130</v>
      </c>
      <c r="O83" t="e" cm="1">
        <f t="array" ref="O83">_xll.FDSR(A83,"ETP_FUND_FLOWS(0,0,,""1YR"")")</f>
        <v>#N/A</v>
      </c>
    </row>
    <row r="84" spans="1:15" x14ac:dyDescent="0.25">
      <c r="A84" t="s">
        <v>88</v>
      </c>
      <c r="B84" t="str" cm="1">
        <f t="array" ref="B84">_xll.FDSR(A84,"FG_COMPANY_NAME()")</f>
        <v>Franklin Solana ETF</v>
      </c>
      <c r="C84" s="5" cm="1">
        <f t="array" ref="C84">_xll.FDSR(A84,"FG_PRICE(0)")</f>
        <v>14.52</v>
      </c>
      <c r="D84" cm="1">
        <f t="array" ref="D84">_xll.FDSR(A84,"P_TOTAL_RETURNC(0,-1D)")</f>
        <v>-1.0224937999999999</v>
      </c>
      <c r="E84" cm="1">
        <f t="array" ref="E84">_xll.FDSR(A84,"P_TOTAL_RETURNC(0,-4D)")</f>
        <v>-0.61056613999999998</v>
      </c>
      <c r="F84" cm="1">
        <f t="array" ref="F84">_xll.FDSR(A84,"P_TOTAL_RETURNC(0,-1AM)")</f>
        <v>-2.4991452999999999</v>
      </c>
      <c r="G84" cm="1">
        <f t="array" ref="G84">_xll.FDSR(A84,"P_TOTAL_RETURNC(0,-3AM)")</f>
        <v>-1.4913320000000001</v>
      </c>
      <c r="H84" t="e" cm="1">
        <f t="array" ref="H84">_xll.FDSR(A84,"P_TOTAL_RETURNC(0,-6AM)")</f>
        <v>#N/A</v>
      </c>
      <c r="I84" cm="1">
        <f t="array" ref="I84">_xll.FDSR(A84,"FG_PRICE_RSI(0,0,,,14)")</f>
        <v>46.256410000000002</v>
      </c>
      <c r="K84" cm="1">
        <f t="array" ref="K84">_xll.FDSR(A84,"ETP_FUND_FLOWS(0,0,,""1D"")")</f>
        <v>0</v>
      </c>
      <c r="L84" cm="1">
        <f t="array" ref="L84">_xll.FDSR(A84,"ETP_FUND_FLOWS(0,0,,""1WK"")")</f>
        <v>0</v>
      </c>
      <c r="M84" cm="1">
        <f t="array" ref="M84">_xll.FDSR(A84,"ETP_FUND_FLOWS(0,0,,""1MON"")")</f>
        <v>0</v>
      </c>
      <c r="N84" cm="1">
        <f t="array" ref="N84">_xll.FDSR(A84,"ETP_FUND_FLOWS(0,0,,""YTD"")")</f>
        <v>8656500</v>
      </c>
      <c r="O84" t="e" cm="1">
        <f t="array" ref="O84">_xll.FDSR(A84,"ETP_FUND_FLOWS(0,0,,""1YR"")")</f>
        <v>#N/A</v>
      </c>
    </row>
    <row r="85" spans="1:15" x14ac:dyDescent="0.25">
      <c r="A85" t="s">
        <v>89</v>
      </c>
      <c r="B85" t="str" cm="1">
        <f t="array" ref="B85">_xll.FDSR(A85,"FG_COMPANY_NAME()")</f>
        <v>21Shares Solana ETF</v>
      </c>
      <c r="C85" s="5" cm="1">
        <f t="array" ref="C85">_xll.FDSR(A85,"FG_PRICE(0)")</f>
        <v>8.1300000000000008</v>
      </c>
      <c r="D85" cm="1">
        <f t="array" ref="D85">_xll.FDSR(A85,"P_TOTAL_RETURNC(0,-1D)")</f>
        <v>-1.0310769</v>
      </c>
      <c r="E85" cm="1">
        <f t="array" ref="E85">_xll.FDSR(A85,"P_TOTAL_RETURNC(0,-4D)")</f>
        <v>-0.73259470000000004</v>
      </c>
      <c r="F85" cm="1">
        <f t="array" ref="F85">_xll.FDSR(A85,"P_TOTAL_RETURNC(0,-1AM)")</f>
        <v>-2.8070032999999999</v>
      </c>
      <c r="G85" cm="1">
        <f t="array" ref="G85">_xll.FDSR(A85,"P_TOTAL_RETURNC(0,-3AM)")</f>
        <v>-2.1293879000000002</v>
      </c>
      <c r="H85" cm="1">
        <f t="array" ref="H85">_xll.FDSR(A85,"P_TOTAL_RETURNC(0,-6AM)")</f>
        <v>-40.906612000000003</v>
      </c>
      <c r="I85" cm="1">
        <f t="array" ref="I85">_xll.FDSR(A85,"FG_PRICE_RSI(0,0,,,14)")</f>
        <v>46.504060000000003</v>
      </c>
      <c r="K85" cm="1">
        <f t="array" ref="K85">_xll.FDSR(A85,"ETP_FUND_FLOWS(0,0,,""1D"")")</f>
        <v>0</v>
      </c>
      <c r="L85" cm="1">
        <f t="array" ref="L85">_xll.FDSR(A85,"ETP_FUND_FLOWS(0,0,,""1WK"")")</f>
        <v>0</v>
      </c>
      <c r="M85" cm="1">
        <f t="array" ref="M85">_xll.FDSR(A85,"ETP_FUND_FLOWS(0,0,,""1MON"")")</f>
        <v>82060</v>
      </c>
      <c r="N85" cm="1">
        <f t="array" ref="N85">_xll.FDSR(A85,"ETP_FUND_FLOWS(0,0,,""YTD"")")</f>
        <v>-1349310</v>
      </c>
      <c r="O85" t="e" cm="1">
        <f t="array" ref="O85">_xll.FDSR(A85,"ETP_FUND_FLOWS(0,0,,""1YR"")")</f>
        <v>#N/A</v>
      </c>
    </row>
    <row r="86" spans="1:15" x14ac:dyDescent="0.25">
      <c r="A86" t="s">
        <v>90</v>
      </c>
      <c r="B86" t="str" cm="1">
        <f t="array" ref="B86">_xll.FDSR(A86,"FG_COMPANY_NAME()")</f>
        <v>Invesco Galaxy Solana ETF</v>
      </c>
      <c r="C86" s="5" cm="1">
        <f t="array" ref="C86">_xll.FDSR(A86,"FG_PRICE(0)")</f>
        <v>8.43</v>
      </c>
      <c r="D86" cm="1">
        <f t="array" ref="D86">_xll.FDSR(A86,"P_TOTAL_RETURNC(0,-1D)")</f>
        <v>-1.0563374000000001</v>
      </c>
      <c r="E86" cm="1">
        <f t="array" ref="E86">_xll.FDSR(A86,"P_TOTAL_RETURNC(0,-4D)")</f>
        <v>-0.70787670000000003</v>
      </c>
      <c r="F86" cm="1">
        <f t="array" ref="F86">_xll.FDSR(A86,"P_TOTAL_RETURNC(0,-1AM)")</f>
        <v>-2.7681648999999999</v>
      </c>
      <c r="G86" cm="1">
        <f t="array" ref="G86">_xll.FDSR(A86,"P_TOTAL_RETURNC(0,-3AM)")</f>
        <v>-2.1646380000000001</v>
      </c>
      <c r="H86" t="e" cm="1">
        <f t="array" ref="H86">_xll.FDSR(A86,"P_TOTAL_RETURNC(0,-6AM)")</f>
        <v>#N/A</v>
      </c>
      <c r="I86" cm="1">
        <f t="array" ref="I86">_xll.FDSR(A86,"FG_PRICE_RSI(0,0,,,14)")</f>
        <v>46.437027</v>
      </c>
      <c r="K86" t="e" cm="1">
        <f t="array" ref="K86">_xll.FDSR(A86,"ETP_FUND_FLOWS(0,0,,""1D"")")</f>
        <v>#N/A</v>
      </c>
      <c r="L86" t="e" cm="1">
        <f t="array" ref="L86">_xll.FDSR(A86,"ETP_FUND_FLOWS(0,0,,""1WK"")")</f>
        <v>#N/A</v>
      </c>
      <c r="M86" t="e" cm="1">
        <f t="array" ref="M86">_xll.FDSR(A86,"ETP_FUND_FLOWS(0,0,,""1MON"")")</f>
        <v>#N/A</v>
      </c>
      <c r="N86" t="e" cm="1">
        <f t="array" ref="N86">_xll.FDSR(A86,"ETP_FUND_FLOWS(0,0,,""YTD"")")</f>
        <v>#N/A</v>
      </c>
      <c r="O86" t="e" cm="1">
        <f t="array" ref="O86">_xll.FDSR(A86,"ETP_FUND_FLOWS(0,0,,""1YR"")")</f>
        <v>#N/A</v>
      </c>
    </row>
    <row r="87" spans="1:15" x14ac:dyDescent="0.25">
      <c r="A87" t="s">
        <v>91</v>
      </c>
      <c r="B87" t="str" cm="1">
        <f t="array" ref="B87">_xll.FDSR(A87,"FG_COMPANY_NAME()")</f>
        <v>Canary Marinade Solana ETF</v>
      </c>
      <c r="C87" s="5" cm="1">
        <f t="array" ref="C87">_xll.FDSR(A87,"FG_PRICE(0)")</f>
        <v>16.6097</v>
      </c>
      <c r="D87" cm="1">
        <f t="array" ref="D87">_xll.FDSR(A87,"P_TOTAL_RETURNC(0,-1D)")</f>
        <v>-1.0532379000000001</v>
      </c>
      <c r="E87" cm="1">
        <f t="array" ref="E87">_xll.FDSR(A87,"P_TOTAL_RETURNC(0,-4D)")</f>
        <v>-0.66028832999999998</v>
      </c>
      <c r="F87" cm="1">
        <f t="array" ref="F87">_xll.FDSR(A87,"P_TOTAL_RETURNC(0,-1AM)")</f>
        <v>-2.6931345000000002</v>
      </c>
      <c r="G87" cm="1">
        <f t="array" ref="G87">_xll.FDSR(A87,"P_TOTAL_RETURNC(0,-3AM)")</f>
        <v>-1.5394806999999999</v>
      </c>
      <c r="H87" cm="1">
        <f t="array" ref="H87">_xll.FDSR(A87,"P_TOTAL_RETURNC(0,-6AM)")</f>
        <v>-39.786549999999998</v>
      </c>
      <c r="I87" s="1" cm="1">
        <f t="array" ref="I87">_xll.FDSR(A88,"JULIAN(FG_PRICE_RSI(0,0,,,14).dates)")</f>
        <v>46168</v>
      </c>
      <c r="K87" cm="1">
        <f t="array" ref="K87">_xll.FDSR(A87,"ETP_FUND_FLOWS(0,0,,""1D"")")</f>
        <v>0</v>
      </c>
      <c r="L87" cm="1">
        <f t="array" ref="L87">_xll.FDSR(A87,"ETP_FUND_FLOWS(0,0,,""1WK"")")</f>
        <v>173582</v>
      </c>
      <c r="M87" cm="1">
        <f t="array" ref="M87">_xll.FDSR(A87,"ETP_FUND_FLOWS(0,0,,""1MON"")")</f>
        <v>173582</v>
      </c>
      <c r="N87" cm="1">
        <f t="array" ref="N87">_xll.FDSR(A87,"ETP_FUND_FLOWS(0,0,,""YTD"")")</f>
        <v>-55650</v>
      </c>
      <c r="O87" t="e" cm="1">
        <f t="array" ref="O87">_xll.FDSR(A87,"ETP_FUND_FLOWS(0,0,,""1YR"")")</f>
        <v>#N/A</v>
      </c>
    </row>
    <row r="88" spans="1:15" x14ac:dyDescent="0.25">
      <c r="A88" t="s">
        <v>92</v>
      </c>
      <c r="B88" t="str" cm="1">
        <f t="array" ref="B88">_xll.FDSR(A88,"FG_COMPANY_NAME()")</f>
        <v>Amplify Solana 3% Monthly Option Income ETF</v>
      </c>
      <c r="C88" s="5" cm="1">
        <f t="array" ref="C88">_xll.FDSR(A88,"FG_PRICE(0)")</f>
        <v>10.7225</v>
      </c>
      <c r="D88" cm="1">
        <f t="array" ref="D88">_xll.FDSR(A88,"P_TOTAL_RETURNC(0,-1D)")</f>
        <v>-0.99353194</v>
      </c>
      <c r="E88" cm="1">
        <f t="array" ref="E88">_xll.FDSR(A88,"P_TOTAL_RETURNC(0,-4D)")</f>
        <v>-0.16201138000000001</v>
      </c>
      <c r="F88" cm="1">
        <f t="array" ref="F88">_xll.FDSR(A88,"P_TOTAL_RETURNC(0,-1AM)")</f>
        <v>-3.5209834999999998</v>
      </c>
      <c r="G88" cm="1">
        <f t="array" ref="G88">_xll.FDSR(A88,"P_TOTAL_RETURNC(0,-3AM)")</f>
        <v>-3.1174301999999998</v>
      </c>
      <c r="H88" cm="1">
        <f t="array" ref="H88">_xll.FDSR(A88,"P_TOTAL_RETURNC(0,-6AM)")</f>
        <v>-40.689804000000002</v>
      </c>
      <c r="I88" cm="1">
        <f t="array" ref="I88">_xll.FDSR(A88,"FG_PRICE_RSI(0,0,,,14)")</f>
        <v>45.144779999999997</v>
      </c>
      <c r="K88" cm="1">
        <f t="array" ref="K88">_xll.FDSR(A88,"ETP_FUND_FLOWS(0,0,,""1D"")")</f>
        <v>0</v>
      </c>
      <c r="L88" cm="1">
        <f t="array" ref="L88">_xll.FDSR(A88,"ETP_FUND_FLOWS(0,0,,""1WK"")")</f>
        <v>0</v>
      </c>
      <c r="M88" cm="1">
        <f t="array" ref="M88">_xll.FDSR(A88,"ETP_FUND_FLOWS(0,0,,""1MON"")")</f>
        <v>598235</v>
      </c>
      <c r="N88" cm="1">
        <f t="array" ref="N88">_xll.FDSR(A88,"ETP_FUND_FLOWS(0,0,,""YTD"")")</f>
        <v>1700047</v>
      </c>
      <c r="O88" t="e" cm="1">
        <f t="array" ref="O88">_xll.FDSR(A88,"ETP_FUND_FLOWS(0,0,,""1YR"")")</f>
        <v>#N/A</v>
      </c>
    </row>
    <row r="89" spans="1:15" x14ac:dyDescent="0.25">
      <c r="A89" t="s">
        <v>93</v>
      </c>
      <c r="B89" t="str" cm="1">
        <f t="array" ref="B89">_xll.FDSR(A89,"FG_COMPANY_NAME()")</f>
        <v>T-REX 2X Long SOL Daily Target ETF</v>
      </c>
      <c r="C89" s="5" cm="1">
        <f t="array" ref="C89">_xll.FDSR(A89,"FG_PRICE(0)")</f>
        <v>8.6199999999999992</v>
      </c>
      <c r="D89" cm="1">
        <f t="array" ref="D89">_xll.FDSR(A89,"P_TOTAL_RETURNC(0,-1D)")</f>
        <v>0</v>
      </c>
      <c r="E89" cm="1">
        <f t="array" ref="E89">_xll.FDSR(A89,"P_TOTAL_RETURNC(0,-4D)")</f>
        <v>0</v>
      </c>
      <c r="F89" cm="1">
        <f t="array" ref="F89">_xll.FDSR(A89,"P_TOTAL_RETURNC(0,-1AM)")</f>
        <v>-5.4451283999999998</v>
      </c>
      <c r="G89" cm="1">
        <f t="array" ref="G89">_xll.FDSR(A89,"P_TOTAL_RETURNC(0,-3AM)")</f>
        <v>-13.915354000000001</v>
      </c>
      <c r="H89" t="e" cm="1">
        <f t="array" ref="H89">_xll.FDSR(A89,"P_TOTAL_RETURNC(0,-6AM)")</f>
        <v>#N/A</v>
      </c>
      <c r="I89" s="1" cm="1">
        <f t="array" ref="I89">_xll.FDSR(A90,"JULIAN(FG_PRICE_RSI(0,0,,,14).dates)")</f>
        <v>46168</v>
      </c>
      <c r="K89" t="e" cm="1">
        <f t="array" ref="K89">_xll.FDSR(A89,"ETP_FUND_FLOWS(0,0,,""1D"")")</f>
        <v>#N/A</v>
      </c>
      <c r="L89" t="e" cm="1">
        <f t="array" ref="L89">_xll.FDSR(A89,"ETP_FUND_FLOWS(0,0,,""1WK"")")</f>
        <v>#N/A</v>
      </c>
      <c r="M89" t="e" cm="1">
        <f t="array" ref="M89">_xll.FDSR(A89,"ETP_FUND_FLOWS(0,0,,""1MON"")")</f>
        <v>#N/A</v>
      </c>
      <c r="N89" t="e" cm="1">
        <f t="array" ref="N89">_xll.FDSR(A89,"ETP_FUND_FLOWS(0,0,,""YTD"")")</f>
        <v>#N/A</v>
      </c>
      <c r="O89" t="e" cm="1">
        <f t="array" ref="O89">_xll.FDSR(A89,"ETP_FUND_FLOWS(0,0,,""1YR"")")</f>
        <v>#N/A</v>
      </c>
    </row>
    <row r="90" spans="1:15" x14ac:dyDescent="0.25">
      <c r="A90" t="s">
        <v>94</v>
      </c>
      <c r="B90" t="str" cm="1">
        <f t="array" ref="B90">_xll.FDSR(A90,"FG_COMPANY_NAME()")</f>
        <v>Fidelity Solana Fund</v>
      </c>
      <c r="C90" s="5" cm="1">
        <f t="array" ref="C90">_xll.FDSR(A90,"FG_PRICE(0)")</f>
        <v>9.84</v>
      </c>
      <c r="D90" cm="1">
        <f t="array" ref="D90">_xll.FDSR(A90,"P_TOTAL_RETURNC(0,-1D)")</f>
        <v>-0.90634820000000005</v>
      </c>
      <c r="E90" cm="1">
        <f t="array" ref="E90">_xll.FDSR(A90,"P_TOTAL_RETURNC(0,-4D)")</f>
        <v>-0.60605407</v>
      </c>
      <c r="F90" cm="1">
        <f t="array" ref="F90">_xll.FDSR(A90,"P_TOTAL_RETURNC(0,-1AM)")</f>
        <v>-2.7681230999999999</v>
      </c>
      <c r="G90" cm="1">
        <f t="array" ref="G90">_xll.FDSR(A90,"P_TOTAL_RETURNC(0,-3AM)")</f>
        <v>-1.7102063000000001</v>
      </c>
      <c r="H90" cm="1">
        <f t="array" ref="H90">_xll.FDSR(A90,"P_TOTAL_RETURNC(0,-6AM)")</f>
        <v>-40.292071999999997</v>
      </c>
      <c r="I90" cm="1">
        <f t="array" ref="I90">_xll.FDSR(A90,"FG_PRICE_RSI(0,0,,,14)")</f>
        <v>45.394736999999999</v>
      </c>
      <c r="K90" t="e" cm="1">
        <f t="array" ref="K90">_xll.FDSR(A90,"ETP_FUND_FLOWS(0,0,,""1D"")")</f>
        <v>#N/A</v>
      </c>
      <c r="L90" t="e" cm="1">
        <f t="array" ref="L90">_xll.FDSR(A90,"ETP_FUND_FLOWS(0,0,,""1WK"")")</f>
        <v>#N/A</v>
      </c>
      <c r="M90" cm="1">
        <f t="array" ref="M90">_xll.FDSR(A90,"ETP_FUND_FLOWS(0,0,,""1MON"")")</f>
        <v>7785821.4407192199</v>
      </c>
      <c r="N90" cm="1">
        <f t="array" ref="N90">_xll.FDSR(A90,"ETP_FUND_FLOWS(0,0,,""YTD"")")</f>
        <v>38228109.101175196</v>
      </c>
      <c r="O90" t="e" cm="1">
        <f t="array" ref="O90">_xll.FDSR(A90,"ETP_FUND_FLOWS(0,0,,""1YR"")")</f>
        <v>#N/A</v>
      </c>
    </row>
  </sheetData>
  <pageMargins left="0.7" right="0.7" top="0.75" bottom="0.75" header="0.3" footer="0.3"/>
  <extLst>
    <ext xmlns:x14="http://schemas.microsoft.com/office/spreadsheetml/2009/9/main" uri="{05C60535-1F16-4fd2-B633-F4F36F0B64E0}">
      <x14:sparklineGroups xmlns:xm="http://schemas.microsoft.com/office/excel/2006/main">
        <x14:sparklineGroup type="column" displayEmptyCellsAs="gap" negative="1" xr2:uid="{1CDB095D-B431-4545-A886-83A100E234BF}">
          <x14:colorSeries rgb="FF376092"/>
          <x14:colorNegative rgb="FFFF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Sheet1!D5:H5</xm:f>
              <xm:sqref>J5</xm:sqref>
            </x14:sparkline>
            <x14:sparkline>
              <xm:f>Sheet1!D6:H6</xm:f>
              <xm:sqref>J6</xm:sqref>
            </x14:sparkline>
            <x14:sparkline>
              <xm:f>Sheet1!D7:H7</xm:f>
              <xm:sqref>J7</xm:sqref>
            </x14:sparkline>
            <x14:sparkline>
              <xm:f>Sheet1!D8:H8</xm:f>
              <xm:sqref>J8</xm:sqref>
            </x14:sparkline>
            <x14:sparkline>
              <xm:f>Sheet1!D9:H9</xm:f>
              <xm:sqref>J9</xm:sqref>
            </x14:sparkline>
            <x14:sparkline>
              <xm:f>Sheet1!D10:H10</xm:f>
              <xm:sqref>J10</xm:sqref>
            </x14:sparkline>
            <x14:sparkline>
              <xm:f>Sheet1!D11:H11</xm:f>
              <xm:sqref>J11</xm:sqref>
            </x14:sparkline>
            <x14:sparkline>
              <xm:f>Sheet1!D12:H12</xm:f>
              <xm:sqref>J12</xm:sqref>
            </x14:sparkline>
            <x14:sparkline>
              <xm:f>Sheet1!D13:H13</xm:f>
              <xm:sqref>J13</xm:sqref>
            </x14:sparkline>
            <x14:sparkline>
              <xm:f>Sheet1!D14:H14</xm:f>
              <xm:sqref>J14</xm:sqref>
            </x14:sparkline>
            <x14:sparkline>
              <xm:f>Sheet1!D15:H15</xm:f>
              <xm:sqref>J15</xm:sqref>
            </x14:sparkline>
            <x14:sparkline>
              <xm:f>Sheet1!D16:H16</xm:f>
              <xm:sqref>J16</xm:sqref>
            </x14:sparkline>
            <x14:sparkline>
              <xm:f>Sheet1!D17:H17</xm:f>
              <xm:sqref>J17</xm:sqref>
            </x14:sparkline>
            <x14:sparkline>
              <xm:f>Sheet1!D18:H18</xm:f>
              <xm:sqref>J18</xm:sqref>
            </x14:sparkline>
            <x14:sparkline>
              <xm:f>Sheet1!D19:H19</xm:f>
              <xm:sqref>J19</xm:sqref>
            </x14:sparkline>
            <x14:sparkline>
              <xm:f>Sheet1!D20:H20</xm:f>
              <xm:sqref>J20</xm:sqref>
            </x14:sparkline>
            <x14:sparkline>
              <xm:f>Sheet1!D21:H21</xm:f>
              <xm:sqref>J21</xm:sqref>
            </x14:sparkline>
            <x14:sparkline>
              <xm:f>Sheet1!D22:H22</xm:f>
              <xm:sqref>J22</xm:sqref>
            </x14:sparkline>
            <x14:sparkline>
              <xm:f>Sheet1!D23:H23</xm:f>
              <xm:sqref>J23</xm:sqref>
            </x14:sparkline>
            <x14:sparkline>
              <xm:f>Sheet1!D24:H24</xm:f>
              <xm:sqref>J24</xm:sqref>
            </x14:sparkline>
            <x14:sparkline>
              <xm:f>Sheet1!D25:H25</xm:f>
              <xm:sqref>J25</xm:sqref>
            </x14:sparkline>
            <x14:sparkline>
              <xm:f>Sheet1!D26:H26</xm:f>
              <xm:sqref>J26</xm:sqref>
            </x14:sparkline>
            <x14:sparkline>
              <xm:f>Sheet1!D27:H27</xm:f>
              <xm:sqref>J27</xm:sqref>
            </x14:sparkline>
            <x14:sparkline>
              <xm:f>Sheet1!D28:H28</xm:f>
              <xm:sqref>J28</xm:sqref>
            </x14:sparkline>
            <x14:sparkline>
              <xm:f>Sheet1!D29:H29</xm:f>
              <xm:sqref>J29</xm:sqref>
            </x14:sparkline>
            <x14:sparkline>
              <xm:f>Sheet1!D30:H30</xm:f>
              <xm:sqref>J30</xm:sqref>
            </x14:sparkline>
            <x14:sparkline>
              <xm:f>Sheet1!D31:H31</xm:f>
              <xm:sqref>J31</xm:sqref>
            </x14:sparkline>
            <x14:sparkline>
              <xm:f>Sheet1!D32:H32</xm:f>
              <xm:sqref>J32</xm:sqref>
            </x14:sparkline>
            <x14:sparkline>
              <xm:f>Sheet1!D33:H33</xm:f>
              <xm:sqref>J33</xm:sqref>
            </x14:sparkline>
            <x14:sparkline>
              <xm:f>Sheet1!D34:H34</xm:f>
              <xm:sqref>J34</xm:sqref>
            </x14:sparkline>
          </x14:sparklines>
        </x14:sparklineGroup>
        <x14:sparklineGroup type="column" displayEmptyCellsAs="gap" negative="1" xr2:uid="{6E66D1CD-4FE8-4C98-96DA-906ABBFEDEF4}">
          <x14:colorSeries rgb="FF376092"/>
          <x14:colorNegative rgb="FFFF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Sheet1!D38:H38</xm:f>
              <xm:sqref>J38</xm:sqref>
            </x14:sparkline>
            <x14:sparkline>
              <xm:f>Sheet1!D39:H39</xm:f>
              <xm:sqref>J39</xm:sqref>
            </x14:sparkline>
            <x14:sparkline>
              <xm:f>Sheet1!D40:H40</xm:f>
              <xm:sqref>J40</xm:sqref>
            </x14:sparkline>
            <x14:sparkline>
              <xm:f>Sheet1!D41:H41</xm:f>
              <xm:sqref>J41</xm:sqref>
            </x14:sparkline>
            <x14:sparkline>
              <xm:f>Sheet1!D42:H42</xm:f>
              <xm:sqref>J42</xm:sqref>
            </x14:sparkline>
            <x14:sparkline>
              <xm:f>Sheet1!D43:H43</xm:f>
              <xm:sqref>J43</xm:sqref>
            </x14:sparkline>
            <x14:sparkline>
              <xm:f>Sheet1!D44:H44</xm:f>
              <xm:sqref>J44</xm:sqref>
            </x14:sparkline>
            <x14:sparkline>
              <xm:f>Sheet1!D45:H45</xm:f>
              <xm:sqref>J45</xm:sqref>
            </x14:sparkline>
            <x14:sparkline>
              <xm:f>Sheet1!D46:H46</xm:f>
              <xm:sqref>J46</xm:sqref>
            </x14:sparkline>
            <x14:sparkline>
              <xm:f>Sheet1!D47:H47</xm:f>
              <xm:sqref>J47</xm:sqref>
            </x14:sparkline>
            <x14:sparkline>
              <xm:f>Sheet1!D48:H48</xm:f>
              <xm:sqref>J48</xm:sqref>
            </x14:sparkline>
            <x14:sparkline>
              <xm:f>Sheet1!D49:H49</xm:f>
              <xm:sqref>J49</xm:sqref>
            </x14:sparkline>
            <x14:sparkline>
              <xm:f>Sheet1!D50:H50</xm:f>
              <xm:sqref>J50</xm:sqref>
            </x14:sparkline>
            <x14:sparkline>
              <xm:f>Sheet1!D51:H51</xm:f>
              <xm:sqref>J51</xm:sqref>
            </x14:sparkline>
            <x14:sparkline>
              <xm:f>Sheet1!D52:H52</xm:f>
              <xm:sqref>J52</xm:sqref>
            </x14:sparkline>
            <x14:sparkline>
              <xm:f>Sheet1!D53:H53</xm:f>
              <xm:sqref>J53</xm:sqref>
            </x14:sparkline>
            <x14:sparkline>
              <xm:f>Sheet1!D54:H54</xm:f>
              <xm:sqref>J54</xm:sqref>
            </x14:sparkline>
            <x14:sparkline>
              <xm:f>Sheet1!D55:H55</xm:f>
              <xm:sqref>J55</xm:sqref>
            </x14:sparkline>
            <x14:sparkline>
              <xm:f>Sheet1!D56:H56</xm:f>
              <xm:sqref>J56</xm:sqref>
            </x14:sparkline>
            <x14:sparkline>
              <xm:f>Sheet1!D57:H57</xm:f>
              <xm:sqref>J57</xm:sqref>
            </x14:sparkline>
            <x14:sparkline>
              <xm:f>Sheet1!D58:H58</xm:f>
              <xm:sqref>J58</xm:sqref>
            </x14:sparkline>
          </x14:sparklines>
        </x14:sparklineGroup>
        <x14:sparklineGroup type="column" displayEmptyCellsAs="gap" negative="1" xr2:uid="{F35E629F-494F-4840-9A67-344765C6B62B}">
          <x14:colorSeries rgb="FF376092"/>
          <x14:colorNegative rgb="FFFF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Sheet1!D62:H62</xm:f>
              <xm:sqref>J62</xm:sqref>
            </x14:sparkline>
            <x14:sparkline>
              <xm:f>Sheet1!D63:H63</xm:f>
              <xm:sqref>J63</xm:sqref>
            </x14:sparkline>
            <x14:sparkline>
              <xm:f>Sheet1!D64:H64</xm:f>
              <xm:sqref>J64</xm:sqref>
            </x14:sparkline>
            <x14:sparkline>
              <xm:f>Sheet1!D65:H65</xm:f>
              <xm:sqref>J65</xm:sqref>
            </x14:sparkline>
            <x14:sparkline>
              <xm:f>Sheet1!D66:H66</xm:f>
              <xm:sqref>J66</xm:sqref>
            </x14:sparkline>
            <x14:sparkline>
              <xm:f>Sheet1!D67:H67</xm:f>
              <xm:sqref>J67</xm:sqref>
            </x14:sparkline>
            <x14:sparkline>
              <xm:f>Sheet1!D68:H68</xm:f>
              <xm:sqref>J68</xm:sqref>
            </x14:sparkline>
            <x14:sparkline>
              <xm:f>Sheet1!D69:H69</xm:f>
              <xm:sqref>J69</xm:sqref>
            </x14:sparkline>
            <x14:sparkline>
              <xm:f>Sheet1!D70:H70</xm:f>
              <xm:sqref>J70</xm:sqref>
            </x14:sparkline>
            <x14:sparkline>
              <xm:f>Sheet1!D71:H71</xm:f>
              <xm:sqref>J71</xm:sqref>
            </x14:sparkline>
            <x14:sparkline>
              <xm:f>Sheet1!D72:H72</xm:f>
              <xm:sqref>J72</xm:sqref>
            </x14:sparkline>
            <x14:sparkline>
              <xm:f>Sheet1!D73:H73</xm:f>
              <xm:sqref>J73</xm:sqref>
            </x14:sparkline>
          </x14:sparklines>
        </x14:sparklineGroup>
        <x14:sparklineGroup type="column" displayEmptyCellsAs="gap" negative="1" xr2:uid="{8F61A244-5450-45DA-83E5-915082EEFFF0}">
          <x14:colorSeries rgb="FF376092"/>
          <x14:colorNegative rgb="FFFF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Sheet1!D77:H77</xm:f>
              <xm:sqref>J77</xm:sqref>
            </x14:sparkline>
            <x14:sparkline>
              <xm:f>Sheet1!D78:H78</xm:f>
              <xm:sqref>J78</xm:sqref>
            </x14:sparkline>
            <x14:sparkline>
              <xm:f>Sheet1!D79:H79</xm:f>
              <xm:sqref>J79</xm:sqref>
            </x14:sparkline>
            <x14:sparkline>
              <xm:f>Sheet1!D80:H80</xm:f>
              <xm:sqref>J80</xm:sqref>
            </x14:sparkline>
            <x14:sparkline>
              <xm:f>Sheet1!D81:H81</xm:f>
              <xm:sqref>J81</xm:sqref>
            </x14:sparkline>
            <x14:sparkline>
              <xm:f>Sheet1!D82:H82</xm:f>
              <xm:sqref>J82</xm:sqref>
            </x14:sparkline>
            <x14:sparkline>
              <xm:f>Sheet1!D83:H83</xm:f>
              <xm:sqref>J83</xm:sqref>
            </x14:sparkline>
            <x14:sparkline>
              <xm:f>Sheet1!D84:H84</xm:f>
              <xm:sqref>J84</xm:sqref>
            </x14:sparkline>
            <x14:sparkline>
              <xm:f>Sheet1!D85:H85</xm:f>
              <xm:sqref>J85</xm:sqref>
            </x14:sparkline>
            <x14:sparkline>
              <xm:f>Sheet1!D86:H86</xm:f>
              <xm:sqref>J86</xm:sqref>
            </x14:sparkline>
            <x14:sparkline>
              <xm:f>Sheet1!D87:H87</xm:f>
              <xm:sqref>J87</xm:sqref>
            </x14:sparkline>
            <x14:sparkline>
              <xm:f>Sheet1!D88:H88</xm:f>
              <xm:sqref>J88</xm:sqref>
            </x14:sparkline>
            <x14:sparkline>
              <xm:f>Sheet1!D89:H89</xm:f>
              <xm:sqref>J89</xm:sqref>
            </x14:sparkline>
            <x14:sparkline>
              <xm:f>Sheet1!D90:H90</xm:f>
              <xm:sqref>J90</xm:sqref>
            </x14:sparkline>
          </x14:sparklines>
        </x14:sparklineGroup>
        <x14:sparklineGroup type="column" displayEmptyCellsAs="gap" negative="1" xr2:uid="{D03D8361-0BEC-40A3-AD2E-096231EB9BE1}">
          <x14:colorSeries rgb="FF376092"/>
          <x14:colorNegative rgb="FFFF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Sheet1!K5:O5</xm:f>
              <xm:sqref>P5</xm:sqref>
            </x14:sparkline>
            <x14:sparkline>
              <xm:f>Sheet1!K6:O6</xm:f>
              <xm:sqref>P6</xm:sqref>
            </x14:sparkline>
            <x14:sparkline>
              <xm:f>Sheet1!K7:O7</xm:f>
              <xm:sqref>P7</xm:sqref>
            </x14:sparkline>
            <x14:sparkline>
              <xm:f>Sheet1!K8:O8</xm:f>
              <xm:sqref>P8</xm:sqref>
            </x14:sparkline>
            <x14:sparkline>
              <xm:f>Sheet1!K9:O9</xm:f>
              <xm:sqref>P9</xm:sqref>
            </x14:sparkline>
            <x14:sparkline>
              <xm:f>Sheet1!K10:O10</xm:f>
              <xm:sqref>P10</xm:sqref>
            </x14:sparkline>
            <x14:sparkline>
              <xm:f>Sheet1!K11:O11</xm:f>
              <xm:sqref>P11</xm:sqref>
            </x14:sparkline>
            <x14:sparkline>
              <xm:f>Sheet1!K12:O12</xm:f>
              <xm:sqref>P12</xm:sqref>
            </x14:sparkline>
            <x14:sparkline>
              <xm:f>Sheet1!K13:O13</xm:f>
              <xm:sqref>P13</xm:sqref>
            </x14:sparkline>
            <x14:sparkline>
              <xm:f>Sheet1!K14:O14</xm:f>
              <xm:sqref>P14</xm:sqref>
            </x14:sparkline>
            <x14:sparkline>
              <xm:f>Sheet1!K15:O15</xm:f>
              <xm:sqref>P15</xm:sqref>
            </x14:sparkline>
            <x14:sparkline>
              <xm:f>Sheet1!K16:O16</xm:f>
              <xm:sqref>P16</xm:sqref>
            </x14:sparkline>
            <x14:sparkline>
              <xm:f>Sheet1!K17:O17</xm:f>
              <xm:sqref>P17</xm:sqref>
            </x14:sparkline>
            <x14:sparkline>
              <xm:f>Sheet1!K18:O18</xm:f>
              <xm:sqref>P18</xm:sqref>
            </x14:sparkline>
            <x14:sparkline>
              <xm:f>Sheet1!K19:O19</xm:f>
              <xm:sqref>P19</xm:sqref>
            </x14:sparkline>
            <x14:sparkline>
              <xm:f>Sheet1!K20:O20</xm:f>
              <xm:sqref>P20</xm:sqref>
            </x14:sparkline>
            <x14:sparkline>
              <xm:f>Sheet1!K21:O21</xm:f>
              <xm:sqref>P21</xm:sqref>
            </x14:sparkline>
            <x14:sparkline>
              <xm:f>Sheet1!K22:O22</xm:f>
              <xm:sqref>P22</xm:sqref>
            </x14:sparkline>
            <x14:sparkline>
              <xm:f>Sheet1!K23:O23</xm:f>
              <xm:sqref>P23</xm:sqref>
            </x14:sparkline>
            <x14:sparkline>
              <xm:f>Sheet1!K24:O24</xm:f>
              <xm:sqref>P24</xm:sqref>
            </x14:sparkline>
            <x14:sparkline>
              <xm:f>Sheet1!K25:O25</xm:f>
              <xm:sqref>P25</xm:sqref>
            </x14:sparkline>
            <x14:sparkline>
              <xm:f>Sheet1!K26:O26</xm:f>
              <xm:sqref>P26</xm:sqref>
            </x14:sparkline>
            <x14:sparkline>
              <xm:f>Sheet1!K27:O27</xm:f>
              <xm:sqref>P27</xm:sqref>
            </x14:sparkline>
            <x14:sparkline>
              <xm:f>Sheet1!K28:O28</xm:f>
              <xm:sqref>P28</xm:sqref>
            </x14:sparkline>
            <x14:sparkline>
              <xm:f>Sheet1!K29:O29</xm:f>
              <xm:sqref>P29</xm:sqref>
            </x14:sparkline>
            <x14:sparkline>
              <xm:f>Sheet1!K30:O30</xm:f>
              <xm:sqref>P30</xm:sqref>
            </x14:sparkline>
            <x14:sparkline>
              <xm:f>Sheet1!K31:O31</xm:f>
              <xm:sqref>P31</xm:sqref>
            </x14:sparkline>
            <x14:sparkline>
              <xm:f>Sheet1!K32:O32</xm:f>
              <xm:sqref>P32</xm:sqref>
            </x14:sparkline>
            <x14:sparkline>
              <xm:f>Sheet1!K33:O33</xm:f>
              <xm:sqref>P33</xm:sqref>
            </x14:sparkline>
            <x14:sparkline>
              <xm:f>Sheet1!K34:O34</xm:f>
              <xm:sqref>P34</xm:sqref>
            </x14:sparkline>
          </x14:sparklines>
        </x14:sparklineGroup>
        <x14:sparklineGroup type="column" displayEmptyCellsAs="gap" negative="1" xr2:uid="{024332DE-F965-4639-8360-49C2316A2820}">
          <x14:colorSeries rgb="FF376092"/>
          <x14:colorNegative rgb="FFFF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Sheet1!K38:O38</xm:f>
              <xm:sqref>P38</xm:sqref>
            </x14:sparkline>
            <x14:sparkline>
              <xm:f>Sheet1!K39:O39</xm:f>
              <xm:sqref>P39</xm:sqref>
            </x14:sparkline>
            <x14:sparkline>
              <xm:f>Sheet1!K40:O40</xm:f>
              <xm:sqref>P40</xm:sqref>
            </x14:sparkline>
            <x14:sparkline>
              <xm:f>Sheet1!K41:O41</xm:f>
              <xm:sqref>P41</xm:sqref>
            </x14:sparkline>
            <x14:sparkline>
              <xm:f>Sheet1!K42:O42</xm:f>
              <xm:sqref>P42</xm:sqref>
            </x14:sparkline>
            <x14:sparkline>
              <xm:f>Sheet1!K43:O43</xm:f>
              <xm:sqref>P43</xm:sqref>
            </x14:sparkline>
            <x14:sparkline>
              <xm:f>Sheet1!K44:O44</xm:f>
              <xm:sqref>P44</xm:sqref>
            </x14:sparkline>
            <x14:sparkline>
              <xm:f>Sheet1!K45:O45</xm:f>
              <xm:sqref>P45</xm:sqref>
            </x14:sparkline>
            <x14:sparkline>
              <xm:f>Sheet1!K46:O46</xm:f>
              <xm:sqref>P46</xm:sqref>
            </x14:sparkline>
            <x14:sparkline>
              <xm:f>Sheet1!K47:O47</xm:f>
              <xm:sqref>P47</xm:sqref>
            </x14:sparkline>
            <x14:sparkline>
              <xm:f>Sheet1!K48:O48</xm:f>
              <xm:sqref>P48</xm:sqref>
            </x14:sparkline>
            <x14:sparkline>
              <xm:f>Sheet1!K49:O49</xm:f>
              <xm:sqref>P49</xm:sqref>
            </x14:sparkline>
            <x14:sparkline>
              <xm:f>Sheet1!K50:O50</xm:f>
              <xm:sqref>P50</xm:sqref>
            </x14:sparkline>
            <x14:sparkline>
              <xm:f>Sheet1!K51:O51</xm:f>
              <xm:sqref>P51</xm:sqref>
            </x14:sparkline>
            <x14:sparkline>
              <xm:f>Sheet1!K52:O52</xm:f>
              <xm:sqref>P52</xm:sqref>
            </x14:sparkline>
            <x14:sparkline>
              <xm:f>Sheet1!K53:O53</xm:f>
              <xm:sqref>P53</xm:sqref>
            </x14:sparkline>
            <x14:sparkline>
              <xm:f>Sheet1!K54:O54</xm:f>
              <xm:sqref>P54</xm:sqref>
            </x14:sparkline>
            <x14:sparkline>
              <xm:f>Sheet1!K55:O55</xm:f>
              <xm:sqref>P55</xm:sqref>
            </x14:sparkline>
            <x14:sparkline>
              <xm:f>Sheet1!K56:O56</xm:f>
              <xm:sqref>P56</xm:sqref>
            </x14:sparkline>
            <x14:sparkline>
              <xm:f>Sheet1!K57:O57</xm:f>
              <xm:sqref>P57</xm:sqref>
            </x14:sparkline>
            <x14:sparkline>
              <xm:f>Sheet1!K58:O58</xm:f>
              <xm:sqref>P58</xm:sqref>
            </x14:sparkline>
          </x14:sparklines>
        </x14:sparklineGroup>
        <x14:sparklineGroup type="column" displayEmptyCellsAs="gap" negative="1" xr2:uid="{FA7A5C1A-2740-4088-9C08-D073879A80A7}">
          <x14:colorSeries rgb="FF376092"/>
          <x14:colorNegative rgb="FFFF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Sheet1!K62:O62</xm:f>
              <xm:sqref>P62</xm:sqref>
            </x14:sparkline>
            <x14:sparkline>
              <xm:f>Sheet1!K63:O63</xm:f>
              <xm:sqref>P63</xm:sqref>
            </x14:sparkline>
            <x14:sparkline>
              <xm:f>Sheet1!K64:O64</xm:f>
              <xm:sqref>P64</xm:sqref>
            </x14:sparkline>
            <x14:sparkline>
              <xm:f>Sheet1!K65:O65</xm:f>
              <xm:sqref>P65</xm:sqref>
            </x14:sparkline>
            <x14:sparkline>
              <xm:f>Sheet1!K66:O66</xm:f>
              <xm:sqref>P66</xm:sqref>
            </x14:sparkline>
            <x14:sparkline>
              <xm:f>Sheet1!K67:O67</xm:f>
              <xm:sqref>P67</xm:sqref>
            </x14:sparkline>
            <x14:sparkline>
              <xm:f>Sheet1!K68:O68</xm:f>
              <xm:sqref>P68</xm:sqref>
            </x14:sparkline>
            <x14:sparkline>
              <xm:f>Sheet1!K69:O69</xm:f>
              <xm:sqref>P69</xm:sqref>
            </x14:sparkline>
            <x14:sparkline>
              <xm:f>Sheet1!K70:O70</xm:f>
              <xm:sqref>P70</xm:sqref>
            </x14:sparkline>
            <x14:sparkline>
              <xm:f>Sheet1!K71:O71</xm:f>
              <xm:sqref>P71</xm:sqref>
            </x14:sparkline>
            <x14:sparkline>
              <xm:f>Sheet1!K72:O72</xm:f>
              <xm:sqref>P72</xm:sqref>
            </x14:sparkline>
            <x14:sparkline>
              <xm:f>Sheet1!K73:O73</xm:f>
              <xm:sqref>P73</xm:sqref>
            </x14:sparkline>
          </x14:sparklines>
        </x14:sparklineGroup>
        <x14:sparklineGroup type="column" displayEmptyCellsAs="gap" negative="1" xr2:uid="{5F275F80-A5DB-43ED-9332-A16106BE4920}">
          <x14:colorSeries rgb="FF376092"/>
          <x14:colorNegative rgb="FFFF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Sheet1!K77:O77</xm:f>
              <xm:sqref>P77</xm:sqref>
            </x14:sparkline>
            <x14:sparkline>
              <xm:f>Sheet1!K78:O78</xm:f>
              <xm:sqref>P78</xm:sqref>
            </x14:sparkline>
            <x14:sparkline>
              <xm:f>Sheet1!K79:O79</xm:f>
              <xm:sqref>P79</xm:sqref>
            </x14:sparkline>
            <x14:sparkline>
              <xm:f>Sheet1!K80:O80</xm:f>
              <xm:sqref>P80</xm:sqref>
            </x14:sparkline>
            <x14:sparkline>
              <xm:f>Sheet1!K81:O81</xm:f>
              <xm:sqref>P81</xm:sqref>
            </x14:sparkline>
            <x14:sparkline>
              <xm:f>Sheet1!K82:O82</xm:f>
              <xm:sqref>P82</xm:sqref>
            </x14:sparkline>
            <x14:sparkline>
              <xm:f>Sheet1!K83:O83</xm:f>
              <xm:sqref>P83</xm:sqref>
            </x14:sparkline>
            <x14:sparkline>
              <xm:f>Sheet1!K84:O84</xm:f>
              <xm:sqref>P84</xm:sqref>
            </x14:sparkline>
            <x14:sparkline>
              <xm:f>Sheet1!K85:O85</xm:f>
              <xm:sqref>P85</xm:sqref>
            </x14:sparkline>
            <x14:sparkline>
              <xm:f>Sheet1!K86:O86</xm:f>
              <xm:sqref>P86</xm:sqref>
            </x14:sparkline>
            <x14:sparkline>
              <xm:f>Sheet1!K87:O87</xm:f>
              <xm:sqref>P87</xm:sqref>
            </x14:sparkline>
            <x14:sparkline>
              <xm:f>Sheet1!K88:O88</xm:f>
              <xm:sqref>P88</xm:sqref>
            </x14:sparkline>
            <x14:sparkline>
              <xm:f>Sheet1!K89:O89</xm:f>
              <xm:sqref>P89</xm:sqref>
            </x14:sparkline>
            <x14:sparkline>
              <xm:f>Sheet1!K90:O90</xm:f>
              <xm:sqref>P90</xm:sqref>
            </x14:sparkline>
          </x14:sparklines>
        </x14:sparklineGroup>
      </x14:sparklineGroup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dsFormulaCache xmlns="urn:fdsformulacache" version="2" timestamp="1779878437"><![CDATA[{"FSOL^ETP_FUND_FLOWS(0,0,,\"1YR\")":null,"FSOL^ETP_FUND_FLOWS(0,0,,\"YTD\")":38228109.1011752,"FSOL^ETP_FUND_FLOWS(0,0,,\"1MON\")":7785821.44071922,"FSOL^ETP_FUND_FLOWS(0,0,,\"1WK\")":null,"FSOL^ETP_FUND_FLOWS(0,0,,\"1D\")":null,"SOLX^ETP_FUND_FLOWS(0,0,,\"1YR\")":null,"SOLX^ETP_FUND_FLOWS(0,0,,\"YTD\")":null,"SOLX^ETP_FUND_FLOWS(0,0,,\"1MON\")":null,"SOLX^ETP_FUND_FLOWS(0,0,,\"1WK\")":null,"SOLX^ETP_FUND_FLOWS(0,0,,\"1D\")":null,"SOLM^ETP_FUND_FLOWS(0,0,,\"1YR\")":null,"SOLM^ETP_FUND_FLOWS(0,0,,\"YTD\")":1700047.0,"SOLM^ETP_FUND_FLOWS(0,0,,\"1MON\")":598235.0,"SOLM^ETP_FUND_FLOWS(0,0,,\"1WK\")":0.0,"SOLM^ETP_FUND_FLOWS(0,0,,\"1D\")":0.0,"SOLC^ETP_FUND_FLOWS(0,0,,\"1YR\")":null,"SOLC^ETP_FUND_FLOWS(0,0,,\"YTD\")":-55650.0,"SOLC^ETP_FUND_FLOWS(0,0,,\"1MON\")":173582.0,"SOLC^ETP_FUND_FLOWS(0,0,,\"1WK\")":173582.0,"SOLC^ETP_FUND_FLOWS(0,0,,\"1D\")":0.0,"QSOL^ETP_FUND_FLOWS(0,0,,\"1YR\")":null,"QSOL^ETP_FUND_FLOWS(0,0,,\"YTD\")":null,"QSOL^ETP_FUND_FLOWS(0,0,,\"1MON\")":null,"QSOL^ETP_FUND_FLOWS(0,0,,\"1WK\")":null,"QSOL^ETP_FUND_FLOWS(0,0,,\"1D\")":null,"TSOL^ETP_FUND_FLOWS(0,0,,\"1YR\")":null,"TSOL^ETP_FUND_FLOWS(0,0,,\"YTD\")":-1349310.0,"TSOL^ETP_FUND_FLOWS(0,0,,\"1MON\")":82060.0,"TSOL^ETP_FUND_FLOWS(0,0,,\"1WK\")":0.0,"TSOL^ETP_FUND_FLOWS(0,0,,\"1D\")":0.0,"SOEZ^ETP_FUND_FLOWS(0,0,,\"1YR\")":null,"SOEZ^ETP_FUND_FLOWS(0,0,,\"YTD\")":8656500.0,"SOEZ^ETP_FUND_FLOWS(0,0,,\"1MON\")":0.0,"SOEZ^ETP_FUND_FLOWS(0,0,,\"1WK\")":0.0,"SOEZ^ETP_FUND_FLOWS(0,0,,\"1D\")":0.0,"VSOL^ETP_FUND_FLOWS(0,0,,\"1YR\")":null,"VSOL^ETP_FUND_FLOWS(0,0,,\"YTD\")":71130.0,"VSOL^ETP_FUND_FLOWS(0,0,,\"1MON\")":-1992357.5,"VSOL^ETP_FUND_FLOWS(0,0,,\"1WK\")":560245.0,"VSOL^ETP_FUND_FLOWS(0,0,,\"1D\")":0.0,"SLON^ETP_FUND_FLOWS(0,0,,\"1YR\")":null,"SLON^ETP_FUND_FLOWS(0,0,,\"YTD\")":null,"SLON^ETP_FUND_FLOWS(0,0,,\"1MON\")":null,"SLON^ETP_FUND_FLOWS(0,0,,\"1WK\")":null,"SLON^ETP_FUND_FLOWS(0,0,,\"1D\")":null,"SOLZ^ETP_FUND_FLOWS(0,0,,\"1YR\")":222562316.0,"SOLZ^ETP_FUND_FLOWS(0,0,,\"YTD\")":27394633.0,"SOLZ^ETP_FUND_FLOWS(0,0,,\"1MON\")":-4575482.0,"SOLZ^ETP_FUND_FLOWS(0,0,,\"1WK\")":-2147606.0,"SOLZ^ETP_FUND_FLOWS(0,0,,\"1D\")":-678664.0,"SSK^ETP_FUND_FLOWS(0,0,,\"1YR\")":null,"SSK^ETP_FUND_FLOWS(0,0,,\"YTD\")":-18932749.4951,"SSK^ETP_FUND_FLOWS(0,0,,\"1MON\")":-1313990.0,"SSK^ETP_FUND_FLOWS(0,0,,\"1WK\")":0.0,"SSK^ETP_FUND_FLOWS(0,0,,\"1D\")":0.0,"GSOL^ETP_FUND_FLOWS(0,0,,\"1YR\")":109242800.0,"GSOL^ETP_FUND_FLOWS(0,0,,\"YTD\")":2514500.0,"GSOL^ETP_FUND_FLOWS(0,0,,\"1MON\")":5122000.0,"GSOL^ETP_FUND_FLOWS(0,0,,\"1WK\")":0.0,"GSOL^ETP_FUND_FLOWS(0,0,,\"1D\")":0.0,"SOLT^ETP_FUND_FLOWS(0,0,,\"1YR\")":878418487.8692,"SOLT^ETP_FUND_FLOWS(0,0,,\"YTD\")":61992840.8692,"SOLT^ETP_FUND_FLOWS(0,0,,\"1MON\")":-7218298.0,"SOLT^ETP_FUND_FLOWS(0,0,,\"1WK\")":6727062.0,"SOLT^ETP_FUND_FLOWS(0,0,,\"1D\")":1814192.0,"BSOL^ETP_FUND_FLOWS(0,0,,\"1YR\")":null,"BSOL^ETP_FUND_FLOWS(0,0,,\"YTD\")":282645640.0,"BSOL^ETP_FUND_FLOWS(0,0,,\"1MON\")":80167870.0,"BSOL^ETP_FUND_FLOWS(0,0,,\"1WK\")":2289000.0,"BSOL^ETP_FUND_FLOWS(0,0,,\"1D\")":2289000.0,"XRPK^ETP_FUND_FLOWS(0,0,,\"1YR\")":null,"XRPK^ETP_FUND_FLOWS(0,0,,\"YTD\")":null,"XRPK^ETP_FUND_FLOWS(0,0,,\"1MON\")":null,"XRPK^ETP_FUND_FLOWS(0,0,,\"1WK\")":null,"XRPK^ETP_FUND_FLOWS(0,0,,\"1D\")":null,"XRPM^ETP_FUND_FLOWS(0,0,,\"1YR\")":null,"XRPM^ETP_FUND_FLOWS(0,0,,\"YTD\")":11028168.0,"XRPM^ETP_FUND_FLOWS(0,0,,\"1MON\")":1813130.0,"XRPM^ETP_FUND_FLOWS(0,0,,\"1WK\")":1401410.0,"XRPM^ETP_FUND_FLOWS(0,0,,\"1D\")":0.0,"UXRP^ETP_FUND_FLOWS(0,0,,\"1YR\")":null,"UXRP^ETP_FUND_FLOWS(0,0,,\"YTD\")":null,"UXRP^ETP_FUND_FLOWS(0,0,,\"1MON\")":null,"UXRP^ETP_FUND_FLOWS(0,0,,\"1WK\")":null,"UXRP^ETP_FUND_FLOWS(0,0,,\"1D\")":null,"XRPR^ETP_FUND_FLOWS(0,0,,\"1YR\")":null,"XRPR^ETP_FUND_FLOWS(0,0,,\"YTD\")":-15277642.5,"XRPR^ETP_FUND_FLOWS(0,0,,\"1MON\")":0.0,"XRPR^ETP_FUND_FLOWS(0,0,,\"1WK\")":0.0,"XRPR^ETP_FUND_FLOWS(0,0,,\"1D\")":0.0,"XRPT^ETP_FUND_FLOWS(0,0,,\"1YR\")":342629322.4792,"XRPT^ETP_FUND_FLOWS(0,0,,\"YTD\")":57184919.4792,"XRPT^ETP_FUND_FLOWS(0,0,,\"1MON\")":5159056.0,"XRPT^ETP_FUND_FLOWS(0,0,,\"1WK\")":0.0,"XRPT^ETP_FUND_FLOWS(0,0,,\"1D\")":0.0,"XRPI^ETP_FUND_FLOWS(0,0,,\"1YR\")":244132509.0,"XRPI^ETP_FUND_FLOWS(0,0,,\"YTD\")":10857897.0,"XRPI^ETP_FUND_FLOWS(0,0,,\"1MON\")":-1368533.0,"XRPI^ETP_FUND_FLOWS(0,0,,\"1WK\")":-605816.0,"XRPI^ETP_FUND_FLOWS(0,0,,\"1D\")":0.0,"XXRP^ETP_FUND_FLOWS(0,0,,\"1YR\")":571021656.0,"XXRP^ETP_FUND_FLOWS(0,0,,\"YTD\")":75075424.0,"XXRP^ETP_FUND_FLOWS(0,0,,\"1MON\")":11567725.0,"XXRP^ETP_FUND_FLOWS(0,0,,\"1WK\")":1799200.0,"XXRP^ETP_FUND_FLOWS(0,0,,\"1D\")":1799200.0,"GXRP^ETP_FUND_FLOWS(0,0,,\"1YR\")":null,"GXRP^ETP_FUND_FLOWS(0,0,,\"YTD\")":-117100500.0,"GXRP^ETP_FUND_FLOWS(0,0,,\"1MON\")":7627700.0,"GXRP^ETP_FUND_FLOWS(0,0,,\"1WK\")":0.0,"GXRP^ETP_FUND_FLOWS(0,0,,\"1D\")":0.0,"TOXR^ETP_FUND_FLOWS(0,0,,\"1YR\")":null,"TOXR^ETP_FUND_FLOWS(0,0,,\"YTD\")":-48919130.0,"TOXR^ETP_FUND_FLOWS(0,0,,\"1MON\")":1123040.0,"TOXR^ETP_FUND_FLOWS(0,0,,\"1WK\")":0.0,"TOXR^ETP_FUND_FLOWS(0,0,,\"1D\")":0.0,"XRPZ^ETP_FUND_FLOWS(0,0,,\"1YR\")":null,"XRPZ^ETP_FUND_FLOWS(0,0,,\"YTD\")":151406400.0,"XRPZ^ETP_FUND_FLOWS(0,0,,\"1MON\")":41149200.0,"XRPZ^ETP_FUND_FLOWS(0,0,,\"1WK\")":10947650.0,"XRPZ^ETP_FUND_FLOWS(0,0,,\"1D\")":9471150.0,"XRPC^ETP_FUND_FLOWS(0,0,,\"1YR\")":null,"XRPC^ETP_FUND_FLOWS(0,0,,\"YTD\")":67318516.0,"XRPC^ETP_FUND_FLOWS(0,0,,\"1MON\")":29702905.0,"XRPC^ETP_FUND_FLOWS(0,0,,\"1WK\")":7988935.0,"XRPC^ETP_FUND_FLOWS(0,0,,\"1D\")":0.0,"IETH^ETP_FUND_FLOWS(0,0,,\"1YR\")":null,"IETH^ETP_FUND_FLOWS(0,0,,\"YTD\")":-38610.0,"IETH^ETP_FUND_FLOWS(0,0,,\"1MON\")":0.0,"IETH^ETP_FUND_FLOWS(0,0,,\"1WK\")":0.0,"IETH^ETP_FUND_FLOWS(0,0,,\"1D\")":0.0,"ESK^ETP_FUND_FLOWS(0,0,,\"1YR\")":null,"ESK^ETP_FUND_FLOWS(0,0,,\"YTD\")":-358342.0,"ESK^ETP_FUND_FLOWS(0,0,,\"1MON\")":0.0,"ESK^ETP_FUND_FLOWS(0,0,,\"1WK\")":0.0,"ESK^ETP_FUND_FLOWS(0,0,,\"1D\")":0.0,"ETTY^ETP_FUND_FLOWS(0,0,,\"1YR\")":null,"ETTY^ETP_FUND_FLOWS(0,0,,\"YTD\")":1379574.0,"ETTY^ETP_FUND_FLOWS(0,0,,\"1MON\")":0.0,"ETTY^ETP_FUND_FLOWS(0,0,,\"1WK\")":0.0,"ETTY^ETP_FUND_FLOWS(0,0,,\"1D\")":0.0,"EHY^ETP_FUND_FLOWS(0,0,,\"1YR\")":null,"EHY^ETP_FUND_FLOWS(0,0,,\"YTD\")":2849210.0,"EHY^ETP_FUND_FLOWS(0,0,,\"1MON\")":972777.0,"EHY^ETP_FUND_FLOWS(0,0,,\"1WK\")":521245.0,"EHY^ETP_FUND_FLOWS(0,0,,\"1D\")":0.0,"ETHI^ETP_FUND_FLOWS(0,0,,\"1YR\")":null,"ETHI^ETP_FUND_FLOWS(0,0,,\"YTD\")":null,"ETHI^ETP_FUND_FLOWS(0,0,,\"1MON\")":null,"ETHI^ETP_FUND_FLOWS(0,0,,\"1WK\")":null,"ETHI^ETP_FUND_FLOWS(0,0,,\"1D\")":null,"AETH^ETP_FUND_FLOWS(0,0,,\"1YR\")":-246725.0,"AETH^ETP_FUND_FLOWS(0,0,,\"YTD\")":-3621125.0,"AETH^ETP_FUND_FLOWS(0,0,,\"1MON\")":0.0,"AETH^ETP_FUND_FLOWS(0,0,,\"1WK\")":0.0,"AETH^ETP_FUND_FLOWS(0,0,,\"1D\")":0.0,"ETU^ETP_FUND_FLOWS(0,0,,\"1YR\")":24736588.0,"ETU^ETP_FUND_FLOWS(0,0,,\"YTD\")":2996538.0,"ETU^ETP_FUND_FLOWS(0,0,,\"1MON\")":-481404.0,"ETU^ETP_FUND_FLOWS(0,0,,\"1WK\")":0.0,"ETU^ETP_FUND_FLOWS(0,0,,\"1D\")":0.0,"QETH^ETP_FUND_FLOWS(0,0,,\"1YR\")":null,"QETH^ETP_FUND_FLOWS(0,0,,\"YTD\")":null,"QETH^ETP_FUND_FLOWS(0,0,,\"1MON\")":null,"QETH^ETP_FUND_FLOWS(0,0,,\"1WK\")":null,"QETH^ETP_FUND_FLOWS(0,0,,\"1D\")":null,"NEHI^ETP_FUND_FLOWS(0,0,,\"1YR\")":null,"NEHI^ETP_FUND_FLOWS(0,0,,\"YTD\")":81493628.0,"NEHI^ETP_FUND_FLOWS(0,0,,\"1MON\")":20520699.0,"NEHI^ETP_FUND_FLOWS(0,0,,\"1WK\")":1937016.0,"NEHI^ETP_FUND_FLOWS(0,0,,\"1D\")":0.0,"TETH^ETP_FUND_FLOWS(0,0,,\"1YR\")":-2599660.0,"TETH^ETP_FUND_FLOWS(0,0,,\"YTD\")":-6578170.0,"TETH^ETP_FUND_FLOWS(0,0,,\"1MON\")":-59780.0,"TETH^ETP_FUND_FLOWS(0,0,,\"1WK\")":0.0,"TETH^ETP_FUND_FLOWS(0,0,,\"1D\")":0.0,"CETH^ETP_FUND_FLOWS(0,0,,\"1YR\")":-2599660.0,"CETH^ETP_FUND_FLOWS(0,0,,\"YTD\")":-6578170.0,"CETH^ETP_FUND_FLOWS(0,0,,\"1MON\")":-59780.0,"CETH^ETP_FUND_FLOWS(0,0,,\"1WK\")":0.0,"CETH^ETP_FUND_FLOWS(0,0,,\"1D\")":0.0,"EZET^ETP_FUND_FLOWS(0,0,,\"1YR\")":26352650.0,"EZET^ETP_FUND_FLOWS(0,0,,\"YTD\")":1097650.0,"EZET^ETP_FUND_FLOWS(0,0,,\"1MON\")":872850.0,"EZET^ETP_FUND_FLOWS(0,0,,\"1WK\")":0.0,"EZET^ETP_FUND_FLOWS(0,0,,\"1D\")":0.0,"EETH^ETP_FUND_FLOWS(0,0,,\"1YR\")":null,"EETH^ETP_FUND_FLOWS(0,0,,\"YTD\")":null,"EETH^ETP_FUND_FLOWS(0,0,,\"1MON\")":null,"EETH^ETP_FUND_FLOWS(0,0,,\"1WK\")":null,"EETH^ETP_FUND_FLOWS(0,0,,\"1D\")":null,"YETH^ETP_FUND_FLOWS(0,0,,\"1YR\")":146220140.0,"YETH^ETP_FUND_FLOWS(0,0,,\"YTD\")":4381703.0,"YETH^ETP_FUND_FLOWS(0,0,,\"1MON\")":5365322.0,"YETH^ETP_FUND_FLOWS(0,0,,\"1WK\")":762811.0,"YETH^ETP_FUND_FLOWS(0,0,,\"1D\")":0.0,"ETHV^ETP_FUND_FLOWS(0,0,,\"1YR\")":30037777.5,"ETHV^ETP_FUND_FLOWS(0,0,,\"YTD\")":-20098780.0,"ETHV^ETP_FUND_FLOWS(0,0,,\"1MON\")":28360.0,"ETHV^ETP_FUND_FLOWS(0,0,,\"1WK\")":0.0,"ETHV^ETP_FUND_FLOWS(0,0,,\"1D\")":0.0,"ETHT^ETP_FUND_FLOWS(0,0,,\"1YR\")":null,"ETHT^ETP_FUND_FLOWS(0,0,,\"YTD\")":null,"ETHT^ETP_FUND_FLOWS(0,0,,\"1MON\")":null,"ETHT^ETP_FUND_FLOWS(0,0,,\"1WK\")":null,"ETHT^ETP_FUND_FLOWS(0,0,,\"1D\")":null,"ETHW^ETP_FUND_FLOWS(0,0,,\"1YR\")":61121720.0,"ETHW^ETP_FUND_FLOWS(0,0,,\"YTD\")":-10945360.0,"ETHW^ETP_FUND_FLOWS(0,0,,\"1MON\")":650290.0,"ETHW^ETP_FUND_FLOWS(0,0,,\"1WK\")":2893450.0,"ETHW^ETP_FUND_FLOWS(0,0,,\"1D\")":0.0,"ETHU^ETP_FUND_FLOWS(0,0,,\"1YR\")":1631656264.0,"ETHU^ETP_FUND_FLOWS(0,0,,\"YTD\")":227349018.0,"ETHU^ETP_FUND_FLOWS(0,0,,\"1MON\")":-2966294.0,"ETHU^ETP_FUND_FLOWS(0,0,,\"1WK\")":0.0,"ETHU^ETP_FUND_FLOWS(0,0,,\"1D\")":0.0,"FETH^ETP_FUND_FLOWS(0,0,,\"1YR\")":731546330.575,"FETH^ETP_FUND_FLOWS(0,0,,\"YTD\")":-472094604.175,"FETH^ETP_FUND_FLOWS(0,0,,\"1MON\")":-164466972.1,"FETH^ETP_FUND_FLOWS(0,0,,\"1WK\")":-6311873.825,"FETH^ETP_FUND_FLOWS(0,0,,\"1D\")":-1029993.3,"ETHE^ETP_FUND_FLOWS(0,0,,\"1YR\")":-990513000.0,"ETHE^ETP_FUND_FLOWS(0,0,,\"YTD\")":-226716600.0,"ETHE^ETP_FUND_FLOWS(0,0,,\"1MON\")":-29039300.0,"ETHE^ETP_FUND_FLOWS(0,0,,\"1WK\")":0.0,"ETHE^ETP_FUND_FLOWS(0,0,,\"1D\")":0.0,"ETHA^ETP_FUND_FLOWS(0,0,,\"1YR\")":7276051087.0,"ETHA^ETP_FUND_FLOWS(0,0,,\"YTD\")":-966198452.88,"ETHA^ETP_FUND_FLOWS(0,0,,\"1MON\")":-352987464.92,"ETHA^ETP_FUND_FLOWS(0,0,,\"1WK\")":-133955263.4,"ETHA^ETP_FUND_FLOWS(0,0,,\"1D\")":-5643648.0,"HBTC^ETP_FUND_FLOWS(0,0,,\"1YR\")":576770.0,"HBTC^ETP_FUND_FLOWS(0,0,,\"YTD\")":1986.0,"HBTC^ETP_FUND_FLOWS(0,0,,\"1MON\")":0.0,"HBTC^ETP_FUND_FLOWS(0,0,,\"1WK\")":0.0,"HBTC^ETP_FUND_FLOWS(0,0,,\"1D\")":0.0,"BTRN^ETP_FUND_FLOWS(0,0,,\"1YR\")":null,"BTRN^ETP_FUND_FLOWS(0,0,,\"YTD\")":null,"BTRN^ETP_FUND_FLOWS(0,0,,\"1MON\")":null,"BTRN^ETP_FUND_FLOWS(0,0,,\"1WK\")":null,"BTRN^ETP_FUND_FLOWS(0,0,,\"1D\")":null,"BPI^ETP_FUND_FLOWS(0,0,,\"1YR\")":2786132.0,"BPI^ETP_FUND_FLOWS(0,0,,\"YTD\")":0.0,"BPI^ETP_FUND_FLOWS(0,0,,\"1MON\")":0.0,"BPI^ETP_FUND_FLOWS(0,0,,\"1WK\")":0.0,"BPI^ETP_FUND_FLOWS(0,0,,\"1D\")":0.0,"BITK^ETP_FUND_FLOWS(0,0,,\"1YR\")":null,"BITK^ETP_FUND_FLOWS(0,0,,\"YTD\")":-3251174.0,"BITK^ETP_FUND_FLOWS(0,0,,\"1MON\")":0.0,"BITK^ETP_FUND_FLOWS(0,0,,\"1WK\")":0.0,"BITK^ETP_FUND_FLOWS(0,0,,\"1D\")":0.0,"BAGY^ETP_FUND_FLOWS(0,0,,\"1YR\")":20883917.0,"BAGY^ETP_FUND_FLOWS(0,0,,\"YTD\")":4691918.0,"BAGY^ETP_FUND_FLOWS(0,0,,\"1MON\")":1267208.0,"BAGY^ETP_FUND_FLOWS(0,0,,\"1WK\")":0.0,"BAGY^ETP_FUND_FLOWS(0,0,,\"1D\")":0.0,"BCCC^ETP_FUND_FLOWS(0,0,,\"1YR\")":null,"BCCC^ETP_FUND_FLOWS(0,0,,\"YTD\")":null,"BCCC^ETP_FUND_FLOWS(0,0,,\"1MON\")":null,"BCCC^ETP_FUND_FLOWS(0,0,,\"1WK\")":null,"BCCC^ETP_FUND_FLOWS(0,0,,\"1D\")":null,"DEFI^ETP_FUND_FLOWS(0,0,,\"1YR\")":1185313.0,"DEFI^ETP_FUND_FLOWS(0,0,,\"YTD\")":0.0,"DEFI^ETP_FUND_FLOWS(0,0,,\"1MON\")":0.0,"DEFI^ETP_FUND_FLOWS(0,0,,\"1WK\")":0.0,"DEFI^ETP_FUND_FLOWS(0,0,,\"1D\")":0.0,"BITC^ETP_FUND_FLOWS(0,0,,\"1YR\")":-2233725.0,"BITC^ETP_FUND_FLOWS(0,0,,\"YTD\")":-977425.0,"BITC^ETP_FUND_FLOWS(0,0,,\"1MON\")":0.0,"BITC^ETP_FUND_FLOWS(0,0,,\"1WK\")":0.0,"BITC^ETP_FUND_FLOWS(0,0,,\"1D\")":0.0,"BITY^ETP_FUND_FLOWS(0,0,,\"1YR\")":22112883.0,"BITY^ETP_FUND_FLOWS(0,0,,\"YTD\")":1397142.0,"BITY^ETP_FUND_FLOWS(0,0,,\"1MON\")":681552.0,"BITY^ETP_FUND_FLOWS(0,0,,\"1WK\")":0.0,"BITY^ETP_FUND_FLOWS(0,0,,\"1D\")":0.0,"BTCC^ETP_FUND_FLOWS(0,0,,\"1YR\")":34732070.0,"BTCC^ETP_FUND_FLOWS(0,0,,\"YTD\")":48888.9999999999,"BTCC^ETP_FUND_FLOWS(0,0,,\"1MON\")":2386274.0,"BTCC^ETP_FUND_FLOWS(0,0,,\"1WK\")":832050.0,"BTCC^ETP_FUND_FLOWS(0,0,,\"1D\")":0.0,"XBTY^ETP_FUND_FLOWS(0,0,,\"1YR\")":69145000.0,"XBTY^ETP_FUND_FLOWS(0,0,,\"YTD\")":155100.0,"XBTY^ETP_FUND_FLOWS(0,0,,\"1MON\")":874600.0,"XBTY^ETP_FUND_FLOWS(0,0,,\"1WK\")":-997500.0,"XBTY^ETP_FUND_FLOWS(0,0,,\"1D\")":0.0,"BTCL^ETP_FUND_FLOWS(0,0,,\"1YR\")":1878423.00000001,"BTCL^ETP_FUND_FLOWS(0,0,,\"YTD\")":10914586.0,"BTCL^ETP_FUND_FLOWS(0,0,,\"1MON\")":2721464.0,"BTCL^ETP_FUND_FLOWS(0,0,,\"1WK\")":0.0,"BTCL^ETP_FUND_FLOWS(0,0,,\"1D\")":0.0,"MAXI^ETP_FUND_FLOWS(0,0,,\"1YR\")":29238290.0,"MAXI^ETP_FUND_FLOWS(0,0,,\"YTD\")":-1721740.0,"MAXI^ETP_FUND_FLOWS(0,0,,\"1MON\")":0.0,"MAXI^ETP_FUND_FLOWS(0,0,,\"1WK\")":0.0,"MAXI^ETP_FUND_FLOWS(0,0,,\"1D\")":0.0,"YBIT^ETP_FUND_FLOWS(0,0,,\"1YR\")":-4665320.0709,"YBIT^ETP_FUND_FLOWS(0,0,,\"YTD\")":967565.0,"YBIT^ETP_FUND_FLOWS(0,0,,\"1MON\")":14290435.0,"YBIT^ETP_FUND_FLOWS(0,0,,\"1WK\")":12447330.0,"YBIT^ETP_FUND_FLOWS(0,0,,\"1D\")":0.0,"OBTC^ETP_FUND_FLOWS(0,0,,\"1YR\")":-81430498.965988,"OBTC^ETP_FUND_FLOWS(0,0,,\"YTD\")":-50777671.2855,"OBTC^ETP_FUND_FLOWS(0,0,,\"1MON\")":0.0,"OBTC^ETP_FUND_FLOWS(0,0,,\"1WK\")":0.0,"OBTC^ETP_FUND_FLOWS(0,0,,\"1D\")":0.0,"YBTC^ETP_FUND_FLOWS(0,0,,\"1YR\")":132245938.0,"YBTC^ETP_FUND_FLOWS(0,0,,\"YTD\")":-5198055.0,"YBTC^ETP_FUND_FLOWS(0,0,,\"1MON\")":4268493.0,"YBTC^ETP_FUND_FLOWS(0,0,,\"1WK\")":0.0,"YBTC^ETP_FUND_FLOWS(0,0,,\"1D\")":0.0,"EZBC^ETP_FUND_FLOWS(0,0,,\"1YR\")":83894350.0,"EZBC^ETP_FUND_FLOWS(0,0,,\"YTD\")":2073800.0,"EZBC^ETP_FUND_FLOWS(0,0,,\"1MON\")":-41237250.0,"EZBC^ETP_FUND_FLOWS(0,0,,\"1WK\")":0.0,"EZBC^ETP_FUND_FLOWS(0,0,,\"1D\")":0.0,"BRRR^ETP_FUND_FLOWS(0,0,,\"1YR\")":-10593218.0,"BRRR^ETP_FUND_FLOWS(0,0,,\"YTD\")":22423655.5,"BRRR^ETP_FUND_FLOWS(0,0,,\"1MON\")":-30859414.5,"BRRR^ETP_FUND_FLOWS(0,0,,\"1WK\")":0.0,"BRRR^ETP_FUND_FLOWS(0,0,,\"1D\")":0.0,"BTCO^ETP_FUND_FLOWS(0,0,,\"1YR\")":125659980.0,"BTCO^ETP_FUND_FLOWS(0,0,,\"YTD\")":26680350.0,"BTCO^ETP_FUND_FLOWS(0,0,,\"1MON\")":-17070660.0,"BTCO^ETP_FUND_FLOWS(0,0,,\"1WK\")":0.0,"BTCO^ETP_FUND_FLOWS(0,0,,\"1D\")":0.0,"BITU^ETP_FUND_FLOWS(0,0,,\"1YR\")":null,"BITU^ETP_FUND_FLOWS(0,0,,\"YTD\")":null,"BITU^ETP_FUND_FLOWS(0,0,,\"1MON\")":null,"BITU^ETP_FUND_FLOWS(0,0,,\"1WK\")":null,"BITU^ETP_FUND_FLOWS(0,0,,\"1D\")":null,"BTCI^ETP_FUND_FLOWS(0,0,,\"1YR\")":1534357168.0,"BTCI^ETP_FUND_FLOWS(0,0,,\"YTD\")":513558265.0,"BTCI^ETP_FUND_FLOWS(0,0,,\"1MON\")":141500743.0,"BTCI^ETP_FUND_FLOWS(0,0,,\"1WK\")":0.0,"BTCI^ETP_FUND_FLOWS(0,0,,\"1D\")":0.0,"HODL^ETP_FUND_FLOWS(0,0,,\"1YR\")":234068147.0,"HODL^ETP_FUND_FLOWS(0,0,,\"YTD\")":53733205.0,"HODL^ETP_FUND_FLOWS(0,0,,\"1MON\")":-17053255.0,"HODL^ETP_FUND_FLOWS(0,0,,\"1WK\")":0.0,"HODL^ETP_FUND_FLOWS(0,0,,\"1D\")":0.0,"BITX^ETP_FUND_FLOWS(0,0,,\"1YR\")":-96974155.0,"BITX^ETP_FUND_FLOWS(0,0,,\"YTD\")":188689400.0,"BITX^ETP_FUND_FLOWS(0,0,,\"1MON\")":-78606637.0,"BITX^ETP_FUND_FLOWS(0,0,,\"1WK\")":-562413.0,"BITX^ETP_FUND_FLOWS(0,0,,\"1D\")":0.0,"BITO^ETP_FUND_FLOWS(0,0,,\"1YR\")":null,"BITO^ETP_FUND_FLOWS(0,0,,\"YTD\")":null,"BITO^ETP_FUND_FLOWS(0,0,,\"1MON\")":null,"BITO^ETP_FUND_FLOWS(0,0,,\"1WK\")":null,"BITO^ETP_FUND_FLOWS(0,0,,\"1D\")":null,"ARKB^ETP_FUND_FLOWS(0,0,,\"1YR\")":-1517107639.48077,"ARKB^ETP_FUND_FLOWS(0,0,,\"YTD\")":-427831390.0,"ARKB^ETP_FUND_FLOWS(0,0,,\"1MON\")":-336864470.0,"ARKB^ETP_FUND_FLOWS(0,0,,\"1WK\")":2828760.0,"ARKB^ETP_FUND_FLOWS(0,0,,\"1D\")":0.0,"BITB^ETP_FUND_FLOWS(0,0,,\"1YR\")":2171690.0,"BITB^ETP_FUND_FLOWS(0,0,,\"YTD\")":-67985410.0,"BITB^ETP_FUND_FLOWS(0,0,,\"1MON\")":-73464150.0,"BITB^ETP_FUND_FLOWS(0,0,,\"1WK\")":0.0,"BITB^ETP_FUND_FLOWS(0,0,,\"1D\")":0.0,"BTC^ETP_FUND_FLOWS(0,0,,\"1YR\")":925659000.0,"BTC^ETP_FUND_FLOWS(0,0,,\"YTD\")":356159100.0,"BTC^ETP_FUND_FLOWS(0,0,,\"1MON\")":24512700.0,"BTC^ETP_FUND_FLOWS(0,0,,\"1WK\")":0.0,"BTC^ETP_FUND_FLOWS(0,0,,\"1D\")":0.0,"GBTC^ETP_FUND_FLOWS(0,0,,\"1YR\")":-3453909200.0,"GBTC^ETP_FUND_FLOWS(0,0,,\"YTD\")":-1258380400.0,"GBTC^ETP_FUND_FLOWS(0,0,,\"1MON\")":-228851900.0,"GBTC^ETP_FUND_FLOWS(0,0,,\"1WK\")":0.0,"GBTC^ETP_FUND_FLOWS(0,0,,\"1D\")":0.0,"FBTC^ETP_FUND_FLOWS(0,0,,\"1YR\")":-1114663464.45,"FBTC^ETP_FUND_FLOWS(0,0,,\"YTD\")":-1418067730.35,"FBTC^ETP_FUND_FLOWS(0,0,,\"1MON\")":-271471677.2,"FBTC^ETP_FUND_FLOWS(0,0,,\"1WK\")":-48087636.375,"FBTC^ETP_FUND_FLOWS(0,0,,\"1D\")":-36291292.95,"IBIT^ETP_FUND_FLOWS(0,0,,\"1YR\")":17219172102.88,"IBIT^ETP_FUND_FLOWS(0,0,,\"YTD\")":2581502747.36,"IBIT^ETP_FUND_FLOWS(0,0,,\"1MON\")":-569511335.28,"IBIT^ETP_FUND_FLOWS(0,0,,\"1WK\")":-559583349.76,"IBIT^ETP_FUND_FLOWS(0,0,,\"1D\")":-68895094.4,"FSOL^FG_PRICE_RSI(0,0,,,14)":45.394737,"FSOL^P_TOTAL_RETURNC(0,-6AM)":-40.292072,"FSOL^P_TOTAL_RETURNC(0,-3AM)":-1.7102063,"FSOL^P_TOTAL_RETURNC(0,-1AM)":-2.7681231,"FSOL^P_TOTAL_RETURNC(0,-4D)":-0.60605407,"FSOL^P_TOTAL_RETURNC(0,-1D)":-0.9063482,"FSOL^FG_PRICE(0)":9.84,"FSOL^FG_COMPANY_NAME()":"Fidelity Solana Fund","FSOL^JULIAN(FG_PRICE_RSI(0,0,,,14).DATES)":46168,"SOLX^P_TOTAL_RETURNC(0,-6AM)":null,"SOLX^P_TOTAL_RETURNC(0,-3AM)":-13.915354,"SOLX^P_TOTAL_RETURNC(0,-1AM)":-5.4451284,"SOLX^P_TOTAL_RETURNC(0,-4D)":0.0,"SOLX^P_TOTAL_RETURNC(0,-1D)":0.0,"SOLX^FG_PRICE(0)":8.62,"SOLX^FG_COMPANY_NAME()":"T-REX 2X Long SOL Daily Target ETF","SOLM^FG_PRICE_RSI(0,0,,,14)":45.14478,"SOLM^P_TOTAL_RETURNC(0,-6AM)":-40.689804,"SOLM^P_TOTAL_RETURNC(0,-3AM)":-3.1174302,"SOLM^P_TOTAL_RETURNC(0,-1AM)":-3.5209835,"SOLM^P_TOTAL_RETURNC(0,-4D)":-0.16201138,"SOLM^P_TOTAL_RETURNC(0,-1D)":-0.99353194,"SOLM^FG_PRICE(0)":10.7225,"SOLM^FG_COMPANY_NAME()":"Amplify Solana 3% Monthly Option Income ETF","SOLM^JULIAN(FG_PRICE_RSI(0,0,,,14).DATES)":46168,"SOLC^P_TOTAL_RETURNC(0,-6AM)":-39.78655,"SOLC^P_TOTAL_RETURNC(0,-3AM)":-1.5394807,"SOLC^P_TOTAL_RETURNC(0,-1AM)":-2.6931345,"SOLC^P_TOTAL_RETURNC(0,-4D)":-0.66028833,"SOLC^P_TOTAL_RETURNC(0,-1D)":-1.0532379,"SOLC^FG_PRICE(0)":16.6097,"SOLC^FG_COMPANY_NAME()":"Canary Marinade Solana ETF","QSOL^FG_PRICE_RSI(0,0,,,14)":46.437027,"QSOL^P_TOTAL_RETURNC(0,-6AM)":null,"QSOL^P_TOTAL_RETURNC(0,-3AM)":-2.164638,"QSOL^P_TOTAL_RETURNC(0,-1AM)":-2.7681649,"QSOL^P_TOTAL_RETURNC(0,-4D)":-0.7078767,"QSOL^P_TOTAL_RETURNC(0,-1D)":-1.0563374,"QSOL^FG_PRICE(0)":8.43,"QSOL^FG_COMPANY_NAME()":"Invesco Galaxy Solana ETF","TSOL^FG_PRICE_RSI(0,0,,,14)":46.50406,"TSOL^P_TOTAL_RETURNC(0,-6AM)":-40.906612,"TSOL^P_TOTAL_RETURNC(0,-3AM)":-2.1293879,"TSOL^P_TOTAL_RETURNC(0,-1AM)":-2.8070033,"TSOL^P_TOTAL_RETURNC(0,-4D)":-0.7325947,"TSOL^P_TOTAL_RETURNC(0,-1D)":-1.0310769,"TSOL^FG_PRICE(0)":8.13,"TSOL^FG_COMPANY_NAME()":"21Shares Solana ETF","SOEZ^FG_PRICE_RSI(0,0,,,14)":46.25641,"SOEZ^P_TOTAL_RETURNC(0,-6AM)":null,"SOEZ^P_TOTAL_RETURNC(0,-3AM)":-1.491332,"SOEZ^P_TOTAL_RETURNC(0,-1AM)":-2.4991453,"SOEZ^P_TOTAL_RETURNC(0,-4D)":-0.61056614,"SOEZ^P_TOTAL_RETURNC(0,-1D)":-1.0224938,"SOEZ^FG_PRICE(0)":14.52,"SOEZ^FG_COMPANY_NAME()":"Franklin Solana ETF","VSOL^FG_PRICE_RSI(0,0,,,14)":46.54431,"VSOL^P_TOTAL_RETURNC(0,-6AM)":-40.033012,"VSOL^P_TOTAL_RETURNC(0,-3AM)":-1.736021,"VSOL^P_TOTAL_RETURNC(0,-1AM)":-2.7299404,"VSOL^P_TOTAL_RETURNC(0,-4D)":-0.69675446,"VSOL^P_TOTAL_RETURNC(0,-1D)":-1.0379791,"VSOL^FG_PRICE(0)":11.1168,"VSOL^FG_COMPANY_NAME()":"VanEck Solana ETF","VSOL^JULIAN(FG_PRICE_RSI(0,0,,,14).DATES)":46168,"SLON^P_TOTAL_RETURNC(0,-6AM)":-75.41395,"SLON^P_TOTAL_RETURNC(0,-3AM)":-14.634138,"SLON^P_TOTAL_RETURNC(0,-1AM)":-9.090906,"SLON^P_TOTAL_RETURNC(0,-4D)":-2.386552,"SLON^P_TOTAL_RETURNC(0,-1D)":-2.5844932,"SLON^FG_PRICE(0)":4.9,"SLON^FG_COMPANY_NAME()":"ProShares Ultra Solana ETF","SOLZ^FG_PRICE_RSI(0,0,,,14)":45.717884,"SOLZ^P_TOTAL_RETURNC(0,-6AM)":-42.385292,"SOLZ^P_TOTAL_RETURNC(0,-3AM)":-3.2914877,"SOLZ^P_TOTAL_RETURNC(0,-1AM)":-3.3970952,"SOLZ^P_TOTAL_RETURNC(0,-4D)":-0.8908868,"SOLZ^P_TOTAL_RETURNC(0,-1D)":-1.2673974,"SOLZ^FG_PRICE(0)":8.39,"SOLZ^FG_COMPANY_NAME()":"Solana ETF","SSK^FG_PRICE_RSI(0,0,,,14)":46.42202,"SSK^P_TOTAL_RETURNC(0,-6AM)":-39.36795,"SSK^P_TOTAL_RETURNC(0,-3AM)":-2.2307575,"SSK^P_TOTAL_RETURNC(0,-1AM)":-3.320533,"SSK^P_TOTAL_RETURNC(0,-4D)":-1.1363566,"SSK^P_TOTAL_RETURNC(0,-1D)":-1.3949394,"SSK^FG_PRICE(0)":11.31,"SSK^FG_COMPANY_NAME()":"REX-Osprey SOL + Staking ETF","GSOL^FG_PRICE_RSI(0,0,,,14)":46.768707,"GSOL^P_TOTAL_RETURNC(0,-6AM)":-40.03831,"GSOL^P_TOTAL_RETURNC(0,-3AM)":-1.8808782,"GSOL^P_TOTAL_RETURNC(0,-1AM)":-2.6438534,"GSOL^P_TOTAL_RETURNC(0,-4D)":-0.713712,"GSOL^P_TOTAL_RETURNC(0,-1D)":-1.105839,"GSOL^FG_PRICE(0)":6.26,"GSOL^FG_COMPANY_NAME()":"Grayscale Solana Staking ETF","SOLT^FG_PRICE_RSI(0,0,,,14)":45.353405,"SOLT^P_TOTAL_RETURNC(0,-6AM)":-75.05177,"SOLT^P_TOTAL_RETURNC(0,-3AM)":-13.968468,"SOLT^P_TOTAL_RETURNC(0,-1AM)":-8.434397,"SOLT^P_TOTAL_RETURNC(0,-4D)":-2.0826757,"SOLT^P_TOTAL_RETURNC(0,-1D)":-2.180618,"SOLT^FG_PRICE(0)":44.41,"SOLT^FG_COMPANY_NAME()":"2x Solana ETF","BSOL^FG_PRICE_RSI(0,0,,,14)":46.616543,"BSOL^P_TOTAL_RETURNC(0,-6AM)":-39.776356,"BSOL^P_TOTAL_RETURNC(0,-3AM)":-1.3949394,"BSOL^P_TOTAL_RETURNC(0,-1AM)":-2.6678085,"BSOL^P_TOTAL_RETURNC(0,-4D)":-0.5276978,"BSOL^P_TOTAL_RETURNC(0,-1D)":-0.87642074,"BSOL^FG_PRICE(0)":11.31,"BSOL^FG_COMPANY_NAME()":"Bitwise Solana Staking ETF","XRPK^FG_PRICE_RSI(0,0,,,14)":100.0,"XRPK^P_TOTAL_RETURNC(0,-6AM)":null,"XRPK^P_TOTAL_RETURNC(0,-3AM)":-12.168694,"XRPK^P_TOTAL_RETURNC(0,-1AM)":-6.587309,"XRPK^P_TOTAL_RETURNC(0,-4D)":0.0,"XRPK^P_TOTAL_RETURNC(0,-1D)":0.0,"XRPK^FG_PRICE(0)":7.91,"XRPK^FG_COMPANY_NAME()":"T-REX 2X Long XRP Daily Target ETF","XRPK^JULIAN(FG_PRICE_RSI(0,0,,,14).DATES)":46168,"XRPM^P_TOTAL_RETURNC(0,-6AM)":-37.470085,"XRPM^P_TOTAL_RETURNC(0,-3AM)":-3.3055484,"XRPM^P_TOTAL_RETURNC(0,-1AM)":-6.5491796,"XRPM^P_TOTAL_RETURNC(0,-4D)":-1.5907466,"XRPM^P_TOTAL_RETURNC(0,-1D)":-0.50151944,"XRPM^FG_PRICE(0)":13.61,"XRPM^FG_COMPANY_NAME()":"Amplify XRP 3% Monthly Premium Income ETF","UXRP^FG_PRICE_RSI(0,0,,,14)":41.640377,"UXRP^P_TOTAL_RETURNC(0,-6AM)":-75.968,"UXRP^P_TOTAL_RETURNC(0,-3AM)":-18.028843,"UXRP^P_TOTAL_RETURNC(0,-1AM)":-17.632849,"UXRP^P_TOTAL_RETURNC(0,-4D)":-4.4817867,"UXRP^P_TOTAL_RETURNC(0,-1D)":-1.1594176,"UXRP^FG_PRICE(0)":3.41,"UXRP^FG_COMPANY_NAME()":"ProShares Ultra XRP ETF","XRPR^FG_PRICE_RSI(0,0,,,14)":42.38713,"XRPR^P_TOTAL_RETURNC(0,-6AM)":-40.839695,"XRPR^P_TOTAL_RETURNC(0,-3AM)":-5.1573334,"XRPR^P_TOTAL_RETURNC(0,-1AM)":-8.128702,"XRPR^P_TOTAL_RETURNC(0,-4D)":-1.98735,"XRPR^P_TOTAL_RETURNC(0,-1D)":-0.9132385,"XRPR^FG_PRICE(0)":10.85,"XRPR^FG_COMPANY_NAME()":"REX-Osprey XRP ETF","XRPT^FG_PRICE_RSI(0,0,,,14)":41.26874,"XRPT^P_TOTAL_RETURNC(0,-6AM)":-75.40124,"XRPT^P_TOTAL_RETURNC(0,-3AM)":-16.878933,"XRPT^P_TOTAL_RETURNC(0,-1AM)":-17.233736,"XRPT^P_TOTAL_RETURNC(0,-4D)":-4.0663776,"XRPT^P_TOTAL_RETURNC(0,-1D)":-1.1187971,"XRPT^FG_PRICE(0)":37.6243,"XRPT^FG_COMPANY_NAME()":"Volatility Shares Trust XRP 2X ETF","XRPI^FG_PRICE_RSI(0,0,,,14)":41.749985,"XRPI^P_TOTAL_RETURNC(0,-6AM)":-42.46142,"XRPI^P_TOTAL_RETURNC(0,-3AM)":-6.267154,"XRPI^P_TOTAL_RETURNC(0,-1AM)":-8.076352,"XRPI^P_TOTAL_RETURNC(0,-4D)":-2.005136,"XRPI^P_TOTAL_RETURNC(0,-1D)":-0.6702423,"XRPI^FG_PRICE(0)":7.41,"XRPI^FG_COMPANY_NAME()":"Volatility Shares Trust XRP ETF","XRPI^JULIAN(FG_PRICE_RSI(0,0,,,14).DATES)":46168,"XXRP^P_TOTAL_RETURNC(0,-6AM)":-76.15134,"XXRP^P_TOTAL_RETURNC(0,-3AM)":-18.577988,"XXRP^P_TOTAL_RETURNC(0,-1AM)":-17.441862,"XXRP^P_TOTAL_RETURNC(0,-4D)":-4.31267,"XXRP^P_TOTAL_RETURNC(0,-1D)":-1.3888896,"XXRP^FG_PRICE(0)":3.55,"XXRP^FG_COMPANY_NAME()":"Teucrium 2x Long Daily XRP ETF","GXRP^FG_PRICE_RSI(0,0,,,14)":41.956726,"GXRP^P_TOTAL_RETURNC(0,-6AM)":-40.366917,"GXRP^P_TOTAL_RETURNC(0,-3AM)":-4.6984854,"GXRP^P_TOTAL_RETURNC(0,-1AM)":-7.800788,"GXRP^P_TOTAL_RETURNC(0,-4D)":-2.090454,"GXRP^P_TOTAL_RETURNC(0,-1D)":-0.6824255,"GXRP^FG_PRICE(0)":25.76,"GXRP^FG_COMPANY_NAME()":"Grayscale XRP Trust ETF","TOXR^FG_PRICE_RSI(0,0,,,14)":42.17139,"TOXR^P_TOTAL_RETURNC(0,-6AM)":null,"TOXR^P_TOTAL_RETURNC(0,-3AM)":-4.9002767,"TOXR^P_TOTAL_RETURNC(0,-1AM)":-7.7580094,"TOXR^P_TOTAL_RETURNC(0,-4D)":-2.1148026,"TOXR^P_TOTAL_RETURNC(0,-1D)":-0.4608333,"TOXR^FG_PRICE(0)":12.96,"TOXR^FG_COMPANY_NAME()":"21Shares XRP ETF Beneficial INT SH","XRPZ^FG_PRICE_RSI(0,0,,,14)":42.429283,"XRPZ^P_TOTAL_RETURNC(0,-6AM)":-40.28926,"XRPZ^P_TOTAL_RETURNC(0,-3AM)":-4.6833754,"XRPZ^P_TOTAL_RETURNC(0,-1AM)":-7.726693,"XRPZ^P_TOTAL_RETURNC(0,-4D)":-1.8342435,"XRPZ^P_TOTAL_RETURNC(0,-1D)":-0.6189823,"XRPZ^FG_PRICE(0)":14.45,"XRPZ^FG_COMPANY_NAME()":"Franklin XRP ETF","XRPC^FG_PRICE_RSI(0,0,,,14)":42.123287,"XRPC^P_TOTAL_RETURNC(0,-6AM)":-40.55532,"XRPC^P_TOTAL_RETURNC(0,-3AM)":-4.6558676,"XRPC^P_TOTAL_RETURNC(0,-1AM)":-7.767624,"XRPC^P_TOTAL_RETURNC(0,-4D)":-1.9430935,"XRPC^P_TOTAL_RETURNC(0,-1D)":-0.6329119,"XRPC^FG_PRICE(0)":14.13,"XRPC^FG_COMPANY_NAME()":"Canary XRP ETF","IETH^FG_PRICE_RSI(0,0,,,14)":25.516024,"IETH^P_TOTAL_RETURNC(0,-6AM)":-24.953514,"IETH^P_TOTAL_RETURNC(0,-3AM)":10.160327,"IETH^P_TOTAL_RETURNC(0,-1AM)":-6.0827312,"IETH^P_TOTAL_RETURNC(0,-4D)":-0.94155073,"IETH^P_TOTAL_RETURNC(0,-1D)":0.23530722,"IETH^FG_PRICE(0)":20.7456,"IETH^FG_COMPANY_NAME()":"Bitwise Ethereum Option Income Strategy ETF","ESK^FG_PRICE_RSI(0,0,,,14)":22.8356,"ESK^P_TOTAL_RETURNC(0,-6AM)":-30.857122,"ESK^P_TOTAL_RETURNC(0,-3AM)":2.0295024,"ESK^P_TOTAL_RETURNC(0,-1AM)":-10.862142,"ESK^P_TOTAL_RETURNC(0,-4D)":-1.8196881,"ESK^P_TOTAL_RETURNC(0,-1D)":0.22497177,"ESK^FG_PRICE(0)":12.6523,"ESK^FG_COMPANY_NAME()":"REX-Osprey ETH + Staking ETF","ETTY^FG_PRICE_RSI(0,0,,,14)":24.056604,"ETTY^P_TOTAL_RETURNC(0,-6AM)":-26.823008,"ETTY^P_TOTAL_RETURNC(0,-3AM)":0.87605715,"ETTY^P_TOTAL_RETURNC(0,-1AM)":-10.628695,"ETTY^P_TOTAL_RETURNC(0,-4D)":-1.7822087,"ETTY^P_TOTAL_RETURNC(0,-1D)":0.46337843,"ETTY^FG_PRICE(0)":10.515,"ETTY^FG_COMPANY_NAME()":"Amplify Ethereum 3% Monthly Option Income ETF","EHY^FG_PRICE_RSI(0,0,,,14)":24.05832,"EHY^P_TOTAL_RETURNC(0,-6AM)":-26.059717,"EHY^P_TOTAL_RETURNC(0,-3AM)":-0.06119609,"EHY^P_TOTAL_RETURNC(0,-1AM)":-10.836565,"EHY^P_TOTAL_RETURNC(0,-4D)":-1.9835413,"EHY^P_TOTAL_RETURNC(0,-1D)":0.408566,"ETTY^JULIAN(FG_PRICE(0).DATES)":46168,"EHY^FG_COMPANY_NAME()":"Amplify Ethereum Max Income Covered Call ETF","ETHI^FG_PRICE_RSI(0,0,,,14)":null,"ETHI^P_TOTAL_RETURNC(0,-6AM)":null,"ETHI^P_TOTAL_RETURNC(0,-3AM)":null,"ETHI^P_TOTAL_RETURNC(0,-1AM)":null,"ETHI^P_TOTAL_RETURNC(0,-4D)":null,"ETHI^P_TOTAL_RETURNC(0,-1D)":null,"ETHI^FG_PRICE(0)":null,"ETHI^FG_COMPANY_NAME()":"Defiance Leveraged Long Income Ethereum ETF","AETH^FG_PRICE_RSI(0,0,,,14)":22.626726,"AETH^P_TOTAL_RETURNC(0,-6AM)":-15.294737,"AETH^P_TOTAL_RETURNC(0,-3AM)":-7.124382,"AETH^P_TOTAL_RETURNC(0,-1AM)":-8.866549,"AETH^P_TOTAL_RETURNC(0,-4D)":0.060474873,"AETH^P_TOTAL_RETURNC(0,-1D)":0.045108795,"AETH^FG_PRICE(0)":32.5947,"AETH^FG_COMPANY_NAME()":"Bitwise Trendwise Ether and Treasuries Rotation Strategy ETF","ETU^FG_PRICE_RSI(0,0,,,14)":21.538462,"ETU^P_TOTAL_RETURNC(0,-6AM)":-65.287315,"ETU^P_TOTAL_RETURNC(0,-3AM)":-5.1369905,"ETU^P_TOTAL_RETURNC(0,-1AM)":-22.191011,"ETU^P_TOTAL_RETURNC(0,-4D)":-4.31779,"ETU^P_TOTAL_RETURNC(0,-1D)":1.0948896,"ETU^FG_PRICE(0)":5.54,"ETU^FG_COMPANY_NAME()":"T-Rex 2X Long Ether Daily Target ETF","QETH^FG_PRICE_RSI(0,0,,,14)":21.851852,"QETH^P_TOTAL_RETURNC(0,-6AM)":-31.77601,"QETH^P_TOTAL_RETURNC(0,-3AM)":2.0823002,"QETH^P_TOTAL_RETURNC(0,-1AM)":-10.908609,"QETH^P_TOTAL_RETURNC(0,-4D)":-1.95238,"QETH^P_TOTAL_RETURNC(0,-1D)":0.24342537,"QETH^FG_PRICE(0)":20.59,"QETH^FG_COMPANY_NAME()":"Invesco Galaxy Ethereum ETF","NEHI^FG_PRICE_RSI(0,0,,,14)":18.73385,"NEHI^P_TOTAL_RETURNC(0,-6AM)":null,"NEHI^P_TOTAL_RETURNC(0,-3AM)":3.147316,"NEHI^P_TOTAL_RETURNC(0,-1AM)":-9.0920925,"NEHI^P_TOTAL_RETURNC(0,-4D)":-2.1077096,"NEHI^P_TOTAL_RETURNC(0,-1D)":0.1281619,"NEHI^FG_PRICE(0)":31.25,"NEHI^FG_COMPANY_NAME()":"NEOS Ethereum High Income ETF","TETH^FG_PRICE_RSI(0,0,,,14)":22.627737,"TETH^P_TOTAL_RETURNC(0,-6AM)":-31.416767,"TETH^P_TOTAL_RETURNC(0,-3AM)":2.3996115,"TETH^P_TOTAL_RETURNC(0,-1AM)":-10.775864,"TETH^P_TOTAL_RETURNC(0,-4D)":-1.8026531,"TETH^P_TOTAL_RETURNC(0,-1D)":0.43668747,"NEHI^JULIAN(FG_PRICE(0).DATES)":46168,"TETH^FG_COMPANY_NAME()":"21Shares Ethereum ETF","CETH^FG_PRICE_RSI(0,0,,,14)":22.627737,"CETH^P_TOTAL_RETURNC(0,-6AM)":-31.416767,"CETH^P_TOTAL_RETURNC(0,-3AM)":2.3996115,"CETH^P_TOTAL_RETURNC(0,-1AM)":-10.775864,"CETH^P_TOTAL_RETURNC(0,-4D)":-1.8026531,"CETH^P_TOTAL_RETURNC(0,-1D)":0.43668747,"CETH^FG_PRICE(0)":10.35,"CETH^FG_COMPANY_NAME()":"21Shares Ethereum ETF","EZET^FG_PRICE_RSI(0,0,,,14)":21.835815,"EZET^P_TOTAL_RETURNC(0,-6AM)":-31.737047,"EZET^P_TOTAL_RETURNC(0,-3AM)":2.0833373,"EZET^P_TOTAL_RETURNC(0,-1AM)":-10.934389,"EZET^P_TOTAL_RETURNC(0,-4D)":-1.9999981,"EZET^P_TOTAL_RETURNC(0,-1D)":0.20194054,"EZET^FG_PRICE(0)":15.68,"EZET^FG_COMPANY_NAME()":"Franklin Ethereum ETF","EETH^FG_PRICE_RSI(0,0,,,14)":22.280579,"EETH^P_TOTAL_RETURNC(0,-6AM)":-32.506294,"EETH^P_TOTAL_RETURNC(0,-3AM)":1.2776852,"EETH^P_TOTAL_RETURNC(0,-1AM)":-11.214918,"EETH^P_TOTAL_RETURNC(0,-4D)":-1.9668341,"EETH^P_TOTAL_RETURNC(0,-1D)":0.2761364,"EETH^FG_PRICE(0)":25.42,"EETH^FG_COMPANY_NAME()":"ProShares Ether ETF","YETH^FG_PRICE_RSI(0,0,,,14)":18.4,"YETH^P_TOTAL_RETURNC(0,-6AM)":-18.89341,"YETH^P_TOTAL_RETURNC(0,-3AM)":8.752335,"YETH^P_TOTAL_RETURNC(0,-1AM)":-8.91329,"YETH^P_TOTAL_RETURNC(0,-4D)":-2.0779967,"YETH^P_TOTAL_RETURNC(0,-1D)":-0.28463006,"YETH^FG_PRICE(0)":10.51,"YETH^FG_COMPANY_NAME()":"Roundhill Ether Covered Call Strategy ETF","ETHV^FG_PRICE_RSI(0,0,,,14)":21.99747,"ETHV^P_TOTAL_RETURNC(0,-6AM)":-31.67758,"ETHV^P_TOTAL_RETURNC(0,-3AM)":2.1607041,"ETHV^P_TOTAL_RETURNC(0,-1AM)":-10.816389,"ETHV^P_TOTAL_RETURNC(0,-4D)":-1.9124806,"ETHV^P_TOTAL_RETURNC(0,-1D)":0.26507378,"ETHV^FG_PRICE(0)":30.26,"ETHV^FG_COMPANY_NAME()":"VanEck Ethereum ETF","ETHT^FG_PRICE_RSI(0,0,,,14)":21.24542,"ETHT^P_TOTAL_RETURNC(0,-6AM)":-66.62949,"ETHT^P_TOTAL_RETURNC(0,-3AM)":-6.633234,"ETHT^P_TOTAL_RETURNC(0,-1AM)":-22.761196,"ETHT^P_TOTAL_RETURNC(0,-4D)":-4.488945,"ETHT^P_TOTAL_RETURNC(0,-1D)":0.6550193,"ETHV^JULIAN(FG_PRICE(0).DATES)":46168,"ETHT^FG_COMPANY_NAME()":"ProShares Ultra Ether ETF","ETHW^FG_PRICE_RSI(0,0,,,14)":22.807018,"ETHW^P_TOTAL_RETURNC(0,-6AM)":-31.673586,"ETHW^P_TOTAL_RETURNC(0,-3AM)":2.2068977,"ETHW^P_TOTAL_RETURNC(0,-1AM)":-10.722894,"ETHW^P_TOTAL_RETURNC(0,-4D)":-1.8543065,"ETHW^P_TOTAL_RETURNC(0,-1D)":0.40650368,"ETHW^FG_PRICE(0)":14.82,"ETHW^FG_COMPANY_NAME()":"Bitwise Ethereum ETF","ETHU^FG_PRICE_RSI(0,0,,,14)":21.474878,"ETHU^P_TOTAL_RETURNC(0,-6AM)":-65.13773,"ETHU^P_TOTAL_RETURNC(0,-3AM)":-5.1673355,"ETHU^P_TOTAL_RETURNC(0,-1AM)":-22.25942,"ETHU^P_TOTAL_RETURNC(0,-4D)":-4.417902,"ETHU^P_TOTAL_RETURNC(0,-1D)":0.5306363,"ETHU^FG_PRICE(0)":20.84,"ETHU^FG_COMPANY_NAME()":"2x Ether ETF","FETH^FG_PRICE_RSI(0,0,,,14)":22.28361,"FETH^P_TOTAL_RETURNC(0,-6AM)":-31.678253,"FETH^P_TOTAL_RETURNC(0,-3AM)":2.2288203,"FETH^P_TOTAL_RETURNC(0,-1AM)":-10.803801,"FETH^P_TOTAL_RETURNC(0,-4D)":-1.9011497,"FETH^P_TOTAL_RETURNC(0,-1D)":0.4379511,"FETH^FG_PRICE(0)":20.64,"FETH^FG_COMPANY_NAME()":"Fidelity Ethereum Fund ETF","ETHE^FG_PRICE_RSI(0,0,,,14)":21.83908,"ETHE^P_TOTAL_RETURNC(0,-6AM)":-31.931877,"ETHE^P_TOTAL_RETURNC(0,-3AM)":1.971662,"ETHE^P_TOTAL_RETURNC(0,-1AM)":-10.867661,"ETHE^P_TOTAL_RETURNC(0,-4D)":-1.8713415,"ETHE^P_TOTAL_RETURNC(0,-1D)":0.2988696,"ETHE^FG_PRICE(0)":16.78,"ETHE^FG_COMPANY_NAME()":"Grayscale Ethereum Staking ETF","ETHA^FG_PRICE_RSI(0,0,,,14)":23.113207,"ETHA^P_TOTAL_RETURNC(0,-6AM)":-31.790394,"ETHA^P_TOTAL_RETURNC(0,-3AM)":2.1582723,"ETHA^P_TOTAL_RETURNC(0,-1AM)":-10.844749,"ETHA^P_TOTAL_RETURNC(0,-4D)":-1.9460142,"ETHA^P_TOTAL_RETURNC(0,-1D)":0.32112598,"ETHA^FG_PRICE(0)":15.62,"ETHA^FG_COMPANY_NAME()":"iShares Ethereum Trust ETF","HBTC^FG_PRICE_RSI(0,0,,,14)":31.023445,"HBTC^P_TOTAL_RETURNC(0,-6AM)":-16.358774,"HBTC^P_TOTAL_RETURNC(0,-3AM)":0.37620068,"HBTC^P_TOTAL_RETURNC(0,-1AM)":-3.887415,"HBTC^P_TOTAL_RETURNC(0,-4D)":-0.7385671,"HBTC^P_TOTAL_RETURNC(0,-1D)":0.41497946,"HBTC^FG_PRICE(0)":20.0116,"HBTC^FG_COMPANY_NAME()":"Fortuna Hedged Bitcoin ETF","BTRN^FG_PRICE_RSI(0,0,,,14)":31.69606,"BTRN^P_TOTAL_RETURNC(0,-6AM)":-2.5900066,"BTRN^P_TOTAL_RETURNC(0,-3AM)":-1.2555182,"BTRN^P_TOTAL_RETURNC(0,-1AM)":-3.066939,"BTRN^P_TOTAL_RETURNC(0,-4D)":-0.624454,"BTRN^P_TOTAL_RETURNC(0,-1D)":0.08952618,"BTRN^FG_PRICE(0)":27.1652,"BTRN^FG_COMPANY_NAME()":"Global X Bitcoin Trend Strategy ETF","BPI^FG_PRICE_RSI(0,0,,,14)":31.527542,"BPI^P_TOTAL_RETURNC(0,-6AM)":-11.8476925,"BPI^P_TOTAL_RETURNC(0,-3AM)":14.029491,"BPI^P_TOTAL_RETURNC(0,-1AM)":-1.0545552,"BPI^P_TOTAL_RETURNC(0,-4D)":-1.2363791,"BPI^P_TOTAL_RETURNC(0,-1D)":0.1470685,"BPI^FG_PRICE(0)":25.1946,"BPI^FG_COMPANY_NAME()":"Grayscale Bitcoin Premium Income ETF","BITK^FG_PRICE_RSI(0,0,,,14)":33.101353,"BITK^P_TOTAL_RETURNC(0,-6AM)":-21.190088,"BITK^P_TOTAL_RETURNC(0,-3AM)":13.274837,"BITK^P_TOTAL_RETURNC(0,-1AM)":-0.5221307,"BITK^P_TOTAL_RETURNC(0,-4D)":-1.184237,"BITK^P_TOTAL_RETURNC(0,-1D)":-0.124269724,"BITK^FG_PRICE(0)":12.055,"BITK^FG_COMPANY_NAME()":"Tuttle Capital Bitcoin 0DTE Covered Call ETF","BAGY^FG_PRICE_RSI(0,0,,,14)":33.317165,"BAGY^P_TOTAL_RETURNC(0,-6AM)":-8.105355,"BAGY^P_TOTAL_RETURNC(0,-3AM)":13.206863,"BAGY^P_TOTAL_RETURNC(0,-1AM)":-4.250163,"BAGY^P_TOTAL_RETURNC(0,-4D)":-0.75268745,"BAGY^P_TOTAL_RETURNC(0,-1D)":0.3283739,"BAGY^FG_PRICE(0)":29.6678,"BAGY^FG_COMPANY_NAME()":"Amplify Bitcoin Max Income Covered Call ETF","BCCC^FG_PRICE_RSI(0,0,,,14)":28.918188,"BCCC^P_TOTAL_RETURNC(0,-6AM)":-8.943343,"BCCC^P_TOTAL_RETURNC(0,-3AM)":11.573589,"BCCC^P_TOTAL_RETURNC(0,-1AM)":-1.1186302,"BCCC^P_TOTAL_RETURNC(0,-4D)":-0.6373048,"BCCC^P_TOTAL_RETURNC(0,-1D)":0.12718439,"BCCC^FG_PRICE(0)":14.245,"BCCC^FG_COMPANY_NAME()":"Global X Bitcoin Covered Call ETF","DEFI^FG_PRICE_RSI(0,0,,,14)":31.349846,"DEFI^P_TOTAL_RETURNC(0,-6AM)":-15.34875,"DEFI^P_TOTAL_RETURNC(0,-3AM)":12.46624,"DEFI^P_TOTAL_RETURNC(0,-1AM)":-2.097422,"DEFI^P_TOTAL_RETURNC(0,-4D)":-1.2308955,"DEFI^P_TOTAL_RETURNC(0,-1D)":0.14295578,"DEFI^FG_PRICE(0)":86.027,"DEFI^FG_COMPANY_NAME()":"Hashdex Commodities Trust","BITC^FG_PRICE_RSI(0,0,,,14)":28.994211,"BITC^P_TOTAL_RETURNC(0,-6AM)":-1.3485432,"BITC^P_TOTAL_RETURNC(0,-3AM)":7.0848703,"BITC^P_TOTAL_RETURNC(0,-1AM)":-1.4653623,"BITC^P_TOTAL_RETURNC(0,-4D)":-0.153929,"BITC^P_TOTAL_RETURNC(0,-1D)":-0.11600256,"BITC^FG_PRICE(0)":38.92,"BITC^FG_COMPANY_NAME()":"Bitwise Trendwise Bitcoin and Treasuries Rotation Strategy ETF","BITY^FG_PRICE_RSI(0,0,,,14)":32.588684,"BITY^P_TOTAL_RETURNC(0,-6AM)":-10.883689,"BITY^P_TOTAL_RETURNC(0,-3AM)":13.291502,"BITY^P_TOTAL_RETURNC(0,-1AM)":-3.656453,"BITY^P_TOTAL_RETURNC(0,-4D)":-0.81709623,"BITY^P_TOTAL_RETURNC(0,-1D)":0.18876791,"BITY^FG_PRICE(0)":32.3733,"BITY^FG_COMPANY_NAME()":"Amplify Bitcoin 2% Monthly Option Income ETF","BTCC^FG_PRICE_RSI(0,0,,,14)":28.209959,"BTCC^P_TOTAL_RETURNC(0,-6AM)":-8.178801,"BTCC^P_TOTAL_RETURNC(0,-3AM)":13.610053,"BTCC^P_TOTAL_RETURNC(0,-1AM)":-1.3859808,"BTCC^P_TOTAL_RETURNC(0,-4D)":-0.06972551,"BTCC^P_TOTAL_RETURNC(0,-1D)":-0.3743887,"BTCC^FG_PRICE(0)":16.3386,"BTCC^FG_COMPANY_NAME()":"Grayscale Bitcoin Covered Call ETF","XBTY^FG_PRICE_RSI(0,0,,,14)":31.054207,"XBTY^P_TOTAL_RETURNC(0,-6AM)":-14.745069,"XBTY^P_TOTAL_RETURNC(0,-3AM)":3.4648418,"XBTY^P_TOTAL_RETURNC(0,-1AM)":-1.5729725,"XBTY^P_TOTAL_RETURNC(0,-4D)":1.0679603,"XBTY^P_TOTAL_RETURNC(0,-1D)":0.9018421,"XBTY^FG_PRICE(0)":6.5788,"XBTY^FG_COMPANY_NAME()":"GraniteShares YieldBOOST Bitcoin ETF","BTCL^FG_PRICE_RSI(0,0,,,14)":29.755276,"BTCL^P_TOTAL_RETURNC(0,-6AM)":-42.400604,"BTCL^P_TOTAL_RETURNC(0,-3AM)":17.92574,"BTCL^P_TOTAL_RETURNC(0,-1AM)":-6.402439,"BTCL^P_TOTAL_RETURNC(0,-4D)":-2.745515,"BTCL^P_TOTAL_RETURNC(0,-1D)":0.21762848,"BTCL^FG_PRICE(0)":18.42,"BTCL^FG_COMPANY_NAME()":"T-Rex 2X Long Bitcoin Daily Target ETF","MAXI^FG_PRICE_RSI(0,0,,,14)":29.959309,"MAXI^P_TOTAL_RETURNC(0,-6AM)":-30.6911,"MAXI^P_TOTAL_RETURNC(0,-3AM)":11.678303,"MAXI^P_TOTAL_RETURNC(0,-1AM)":-4.74084,"MAXI^P_TOTAL_RETURNC(0,-4D)":-0.8243084,"MAXI^P_TOTAL_RETURNC(0,-1D)":0.052201748,"MAXI^FG_PRICE(0)":10.8245,"MAXI^FG_COMPANY_NAME()":"Simplify Bitcoin Strategy PLUS Income ETF","YBIT^FG_PRICE_RSI(0,0,,,14)":24.665085,"YBIT^P_TOTAL_RETURNC(0,-6AM)":-14.3033085,"YBIT^P_TOTAL_RETURNC(0,-3AM)":10.524178,"YBIT^P_TOTAL_RETURNC(0,-1AM)":-0.9472549,"YBIT^P_TOTAL_RETURNC(0,-4D)":-0.08176565,"YBIT^P_TOTAL_RETURNC(0,-1D)":0.5001426,"YBIT^FG_PRICE(0)":23.43,"YBIT^FG_COMPANY_NAME()":"YieldMax Bitcoin Option Income Strategy ETF","OBTC^FG_PRICE_RSI(0,0,,,14)":31.147741,"OBTC^P_TOTAL_RETURNC(0,-6AM)":-10.902452,"OBTC^P_TOTAL_RETURNC(0,-3AM)":12.295079,"OBTC^P_TOTAL_RETURNC(0,-1AM)":-2.238971,"OBTC^P_TOTAL_RETURNC(0,-4D)":-1.1712253,"OBTC^P_TOTAL_RETURNC(0,-1D)":0.045132637,"OBTC^FG_PRICE(0)":24.386,"OBTC^FG_COMPANY_NAME()":"Osprey Bitcoin Trust","YBTC^FG_PRICE_RSI(0,0,,,14)":30.02611,"YBTC^P_TOTAL_RETURNC(0,-6AM)":-11.092419,"YBTC^P_TOTAL_RETURNC(0,-3AM)":12.424076,"YBTC^P_TOTAL_RETURNC(0,-1AM)":-0.32695532,"YBTC^P_TOTAL_RETURNC(0,-4D)":-0.2787888,"YBTC^P_TOTAL_RETURNC(0,-1D)":-0.09267926,"YBTC^FG_PRICE(0)":21.56,"YBTC^FG_COMPANY_NAME()":"Roundhill Bitcoin Covered Call Strategy ETF","EZBC^FG_PRICE_RSI(0,0,,,14)":31.022728,"EZBC^P_TOTAL_RETURNC(0,-6AM)":-15.686274,"EZBC^P_TOTAL_RETURNC(0,-3AM)":12.51924,"EZBC^P_TOTAL_RETURNC(0,-1AM)":-2.272731,"EZBC^P_TOTAL_RETURNC(0,-4D)":-1.0825455,"EZBC^P_TOTAL_RETURNC(0,-1D)":0.13699532,"EZBC^FG_PRICE(0)":43.86,"EZBC^FG_COMPANY_NAME()":"Franklin Bitcoin ETF","BRRR^FG_PRICE_RSI(0,0,,,14)":31.026215,"BRRR^P_TOTAL_RETURNC(0,-6AM)":-15.714848,"BRRR^P_TOTAL_RETURNC(0,-3AM)":12.335957,"BRRR^P_TOTAL_RETURNC(0,-1AM)":-2.2848904,"BRRR^P_TOTAL_RETURNC(0,-4D)":-1.1090577,"BRRR^P_TOTAL_RETURNC(0,-1D)":0.12725592,"BRRR^FG_PRICE(0)":21.4,"BRRR^FG_COMPANY_NAME()":"Coinshares Bitcoin ETF","BTCO^FG_PRICE_RSI(0,0,,,14)":31.192661,"BTCO^P_TOTAL_RETURNC(0,-6AM)":-15.733099,"BTCO^P_TOTAL_RETURNC(0,-3AM)":12.44787,"BTCO^P_TOTAL_RETURNC(0,-1AM)":-2.290082,"BTCO^P_TOTAL_RETURNC(0,-4D)":-1.0870993,"BTCO^P_TOTAL_RETURNC(0,-1D)":0.1591444,"BTCO^FG_PRICE(0)":75.52,"BTCO^FG_COMPANY_NAME()":"Invesco Galaxy Bitcoin ETF","BITU^FG_PRICE_RSI(0,0,,,14)":29.833334,"BITU^P_TOTAL_RETURNC(0,-6AM)":-41.007347,"BITU^P_TOTAL_RETURNC(0,-3AM)":18.322908,"BITU^P_TOTAL_RETURNC(0,-1AM)":-6.2396584,"BITU^P_TOTAL_RETURNC(0,-4D)":-2.6315749,"BITU^P_TOTAL_RETURNC(0,-1D)":0.35688877,"BITU^FG_PRICE(0)":14.06,"BITU^FG_COMPANY_NAME()":"ProShares Ultra Bitcoin ETF","BTCI^FG_PRICE_RSI(0,0,,,14)":26.360544,"BTCI^P_TOTAL_RETURNC(0,-6AM)":-12.781501,"BTCI^P_TOTAL_RETURNC(0,-3AM)":12.459135,"BTCI^P_TOTAL_RETURNC(0,-1AM)":-0.6523013,"BTCI^P_TOTAL_RETURNC(0,-4D)":-1.2842119,"BTCI^P_TOTAL_RETURNC(0,-1D)":-0.34247637,"BTCI^FG_PRICE(0)":34.92,"BTCI^FG_COMPANY_NAME()":"NEOS Bitcoin High Income ETF","HODL^FG_PRICE_RSI(0,0,,,14)":30.82353,"HODL^P_TOTAL_RETURNC(0,-6AM)":-15.578288,"HODL^P_TOTAL_RETURNC(0,-3AM)":12.53277,"HODL^P_TOTAL_RETURNC(0,-1AM)":-2.3213506,"HODL^P_TOTAL_RETURNC(0,-4D)":-1.1515439,"HODL^P_TOTAL_RETURNC(0,-1D)":0.09328127,"HODL^FG_PRICE(0)":21.46,"HODL^FG_COMPANY_NAME()":"VanEck Bitcoin ETF","BITX^FG_PRICE_RSI(0,0,,,14)":29.697765,"BITX^P_TOTAL_RETURNC(0,-6AM)":-40.46632,"BITX^P_TOTAL_RETURNC(0,-3AM)":18.763685,"BITX^P_TOTAL_RETURNC(0,-1AM)":-6.090653,"BITX^P_TOTAL_RETURNC(0,-4D)":-2.6144266,"BITX^P_TOTAL_RETURNC(0,-1D)":0.33689737,"BITX^FG_PRICE(0)":17.87,"BITX^FG_COMPANY_NAME()":"2x Bitcoin Strategy ETF","BITO^FG_PRICE_RSI(0,0,,,14)":30.434782,"BITO^P_TOTAL_RETURNC(0,-6AM)":-16.601967,"BITO^P_TOTAL_RETURNC(0,-3AM)":11.667299,"BITO^P_TOTAL_RETURNC(0,-1AM)":-2.4879992,"BITO^P_TOTAL_RETURNC(0,-4D)":-1.049614,"BITO^P_TOTAL_RETURNC(0,-1D)":0.19322634,"BITO^FG_PRICE(0)":10.37,"BITO^FG_COMPANY_NAME()":"ProShares Bitcoin ETF","ARKB^FG_PRICE_RSI(0,0,,,14)":30.776892,"ARKB^P_TOTAL_RETURNC(0,-6AM)":-15.7066345,"ARKB^P_TOTAL_RETURNC(0,-3AM)":12.46649,"ARKB^P_TOTAL_RETURNC(0,-1AM)":-2.3282886,"ARKB^P_TOTAL_RETURNC(0,-4D)":-1.1778533,"ARKB^P_TOTAL_RETURNC(0,-1D)":0.13924837,"ARKB^FG_PRICE(0)":25.17,"ARKB^FG_COMPANY_NAME()":"ARK 21Shares Bitcoin ETF","BITB^FG_PRICE_RSI(0,0,,,14)":30.966951,"BITB^P_TOTAL_RETURNC(0,-6AM)":-15.656984,"BITB^P_TOTAL_RETURNC(0,-3AM)":12.442017,"BITB^P_TOTAL_RETURNC(0,-1AM)":-2.2996724,"BITB^P_TOTAL_RETURNC(0,-4D)":-1.1276424,"BITB^P_TOTAL_RETURNC(0,-1D)":0.17014742,"BITB^FG_PRICE(0)":41.21,"BITB^FG_COMPANY_NAME()":"Bitwise Bitcoin ETF Trust","BTC^FG_PRICE_RSI(0,0,,,14)":30.664652,"BTC^P_TOTAL_RETURNC(0,-6AM)":-15.720737,"BTC^P_TOTAL_RETURNC(0,-3AM)":12.504196,"BTC^P_TOTAL_RETURNC(0,-1AM)":-2.356702,"BTC^P_TOTAL_RETURNC(0,-4D)":-1.1196136,"BTC^P_TOTAL_RETURNC(0,-1D)":0.08947849,"BTC^FG_PRICE(0)":33.56,"BTC^FG_COMPANY_NAME()":"Grayscale Bitcoin Mini Trust ETF","GBTC^FG_PRICE_RSI(0,0,,,14)":30.716724,"GBTC^P_TOTAL_RETURNC(0,-6AM)":-16.254616,"GBTC^P_TOTAL_RETURNC(0,-3AM)":12.095844,"GBTC^P_TOTAL_RETURNC(0,-1AM)":-2.3687243,"GBTC^P_TOTAL_RETURNC(0,-4D)":-1.1073828,"GBTC^P_TOTAL_RETURNC(0,-1D)":0.1529336,"GBTC^FG_PRICE(0)":58.94,"GBTC^FG_COMPANY_NAME()":"Grayscale Bitcoin Trust ETF","FBTC^FG_PRICE_RSI(0,0,,,14)":30.632715,"FBTC^P_TOTAL_RETURNC(0,-6AM)":-15.729052,"FBTC^P_TOTAL_RETURNC(0,-3AM)":12.461686,"FBTC^P_TOTAL_RETURNC(0,-1AM)":-2.2925675,"FBTC^P_TOTAL_RETURNC(0,-4D)":-1.1373878,"FBTC^P_TOTAL_RETURNC(0,-1D)":0.12123585,"FBTC^FG_PRICE(0)":66.06,"FBTC^FG_COMPANY_NAME()":"Fidelity Wise Origin Bitcoin Fund","IBIT^FG_PRICE_RSI(0,0,,,14)":30.849825,"IBIT^P_TOTAL_RETURNC(0,-6AM)":-15.755433,"IBIT^P_TOTAL_RETURNC(0,-3AM)":12.36279,"IBIT^P_TOTAL_RETURNC(0,-1AM)":-2.33984,"IBIT^P_TOTAL_RETURNC(0,-4D)":-1.1724114,"IBIT^P_TOTAL_RETURNC(0,-1D)":0.0698328,"IBIT^FG_PRICE(0)":42.99,"IBIT^FG_COMPANY_NAME()":"iShares Bitcoin Trust ETF"}]]></FdsFormulaCache>
</file>

<file path=customXml/itemProps1.xml><?xml version="1.0" encoding="utf-8"?>
<ds:datastoreItem xmlns:ds="http://schemas.openxmlformats.org/officeDocument/2006/customXml" ds:itemID="{1E2CEAC2-6E50-4E10-9BEC-CB27DF5981BC}">
  <ds:schemaRefs>
    <ds:schemaRef ds:uri="urn:fdsformulacach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Torbert</dc:creator>
  <cp:lastModifiedBy>Patrick Torbert</cp:lastModifiedBy>
  <dcterms:created xsi:type="dcterms:W3CDTF">2026-01-20T19:50:41Z</dcterms:created>
  <dcterms:modified xsi:type="dcterms:W3CDTF">2026-05-27T10:40:37Z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=fdsSearchOrder">
    <vt:i4>0</vt:i4>
  </property>
</Properties>
</file>